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RD1" sheetId="2" r:id="rId2"/>
    <sheet name="SO02 - RD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'SO01 - RD1'!$C$85:$K$299</definedName>
    <definedName name="_xlnm.Print_Area" localSheetId="1">'SO01 - RD1'!$C$4:$J$39,'SO01 - RD1'!$C$45:$J$67,'SO01 - RD1'!$C$73:$K$299</definedName>
    <definedName name="_xlnm.Print_Titles" localSheetId="1">'SO01 - RD1'!$85:$85</definedName>
    <definedName name="_xlnm._FilterDatabase" localSheetId="2" hidden="1">'SO02 - RD2'!$C$85:$K$295</definedName>
    <definedName name="_xlnm.Print_Area" localSheetId="2">'SO02 - RD2'!$C$4:$J$39,'SO02 - RD2'!$C$45:$J$67,'SO02 - RD2'!$C$73:$K$295</definedName>
    <definedName name="_xlnm.Print_Titles" localSheetId="2">'SO02 - RD2'!$85:$85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8"/>
  <c r="BH118"/>
  <c r="BG118"/>
  <c r="BE118"/>
  <c r="T118"/>
  <c r="R118"/>
  <c r="P118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54"/>
  <c r="J14"/>
  <c r="J12"/>
  <c r="J80"/>
  <c r="E7"/>
  <c r="E48"/>
  <c i="2" r="J37"/>
  <c r="J36"/>
  <c i="1" r="AY55"/>
  <c i="2" r="J35"/>
  <c i="1" r="AX55"/>
  <c i="2" r="BI299"/>
  <c r="BH299"/>
  <c r="BG299"/>
  <c r="BE299"/>
  <c r="T299"/>
  <c r="R299"/>
  <c r="P299"/>
  <c r="BI297"/>
  <c r="BH297"/>
  <c r="BG297"/>
  <c r="BE297"/>
  <c r="T297"/>
  <c r="R297"/>
  <c r="P297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F80"/>
  <c r="E78"/>
  <c r="F52"/>
  <c r="E50"/>
  <c r="J24"/>
  <c r="E24"/>
  <c r="J55"/>
  <c r="J23"/>
  <c r="J21"/>
  <c r="E21"/>
  <c r="J82"/>
  <c r="J20"/>
  <c r="J18"/>
  <c r="E18"/>
  <c r="F55"/>
  <c r="J17"/>
  <c r="J15"/>
  <c r="E15"/>
  <c r="F82"/>
  <c r="J14"/>
  <c r="J12"/>
  <c r="J52"/>
  <c r="E7"/>
  <c r="E48"/>
  <c i="1" r="L50"/>
  <c r="AM50"/>
  <c r="AM49"/>
  <c r="L49"/>
  <c r="AM47"/>
  <c r="L47"/>
  <c r="L45"/>
  <c r="L44"/>
  <c i="3" r="J285"/>
  <c r="J257"/>
  <c r="J239"/>
  <c r="BK197"/>
  <c r="J160"/>
  <c r="BK126"/>
  <c r="J93"/>
  <c i="2" r="J286"/>
  <c r="BK252"/>
  <c r="BK237"/>
  <c r="BK210"/>
  <c r="J182"/>
  <c r="J165"/>
  <c r="BK137"/>
  <c r="J117"/>
  <c r="J99"/>
  <c i="3" r="BK295"/>
  <c r="J250"/>
  <c r="BK179"/>
  <c r="BK127"/>
  <c r="BK99"/>
  <c i="2" r="J263"/>
  <c r="BK214"/>
  <c r="BK205"/>
  <c r="BK178"/>
  <c r="J159"/>
  <c r="J125"/>
  <c r="J92"/>
  <c i="3" r="BK272"/>
  <c r="BK245"/>
  <c r="J218"/>
  <c r="BK182"/>
  <c r="BK141"/>
  <c r="J104"/>
  <c i="2" r="J281"/>
  <c r="J264"/>
  <c r="J228"/>
  <c r="BK213"/>
  <c r="J192"/>
  <c r="BK145"/>
  <c r="BK125"/>
  <c r="BK99"/>
  <c r="J89"/>
  <c i="3" r="BK234"/>
  <c r="J208"/>
  <c r="J190"/>
  <c r="J169"/>
  <c r="J148"/>
  <c r="BK129"/>
  <c r="J105"/>
  <c i="2" r="J269"/>
  <c r="BK243"/>
  <c r="BK216"/>
  <c r="BK188"/>
  <c r="BK159"/>
  <c r="BK128"/>
  <c r="J101"/>
  <c i="3" r="J256"/>
  <c r="BK238"/>
  <c r="BK212"/>
  <c r="J188"/>
  <c r="BK165"/>
  <c r="BK147"/>
  <c r="J122"/>
  <c r="J92"/>
  <c i="2" r="J280"/>
  <c r="BK257"/>
  <c r="BK212"/>
  <c r="J168"/>
  <c r="J135"/>
  <c r="BK100"/>
  <c i="3" r="J287"/>
  <c r="J225"/>
  <c r="J201"/>
  <c r="J167"/>
  <c r="BK153"/>
  <c r="BK128"/>
  <c r="BK105"/>
  <c r="BK89"/>
  <c i="2" r="J134"/>
  <c r="BK92"/>
  <c i="3" r="J263"/>
  <c r="BK207"/>
  <c r="BK188"/>
  <c r="J153"/>
  <c r="BK114"/>
  <c i="2" r="BK271"/>
  <c r="BK220"/>
  <c r="BK196"/>
  <c r="J176"/>
  <c r="J146"/>
  <c r="BK101"/>
  <c i="3" r="J277"/>
  <c r="BK250"/>
  <c r="J230"/>
  <c r="J207"/>
  <c r="BK155"/>
  <c r="J125"/>
  <c i="2" r="J299"/>
  <c r="J278"/>
  <c r="BK249"/>
  <c r="BK223"/>
  <c r="J201"/>
  <c r="J185"/>
  <c r="J167"/>
  <c r="J123"/>
  <c r="J114"/>
  <c r="BK95"/>
  <c i="3" r="J273"/>
  <c r="J206"/>
  <c r="BK142"/>
  <c r="J106"/>
  <c i="2" r="BK289"/>
  <c r="J259"/>
  <c r="BK222"/>
  <c r="J207"/>
  <c r="J197"/>
  <c r="J161"/>
  <c r="BK138"/>
  <c r="J111"/>
  <c i="3" r="BK282"/>
  <c r="J261"/>
  <c r="BK239"/>
  <c r="J202"/>
  <c r="BK146"/>
  <c r="J116"/>
  <c i="2" r="BK293"/>
  <c r="J271"/>
  <c r="J249"/>
  <c r="J221"/>
  <c r="J196"/>
  <c r="J150"/>
  <c r="J130"/>
  <c r="J104"/>
  <c i="1" r="AS54"/>
  <c i="3" r="J186"/>
  <c r="BK154"/>
  <c r="J136"/>
  <c r="J109"/>
  <c i="2" r="J284"/>
  <c r="J266"/>
  <c r="J233"/>
  <c r="J204"/>
  <c r="J166"/>
  <c r="BK140"/>
  <c r="BK113"/>
  <c i="3" r="J260"/>
  <c r="J252"/>
  <c r="BK225"/>
  <c r="BK203"/>
  <c r="BK181"/>
  <c r="J141"/>
  <c r="BK116"/>
  <c r="J89"/>
  <c i="2" r="BK262"/>
  <c r="J227"/>
  <c r="BK201"/>
  <c r="BK160"/>
  <c r="J95"/>
  <c i="3" r="J281"/>
  <c r="J242"/>
  <c r="BK217"/>
  <c r="J197"/>
  <c r="J158"/>
  <c r="BK138"/>
  <c r="J113"/>
  <c r="J96"/>
  <c i="2" r="J136"/>
  <c r="BK96"/>
  <c i="3" r="J258"/>
  <c r="J204"/>
  <c r="J182"/>
  <c r="J138"/>
  <c r="BK92"/>
  <c i="2" r="BK260"/>
  <c r="J217"/>
  <c r="J184"/>
  <c r="BK162"/>
  <c r="J141"/>
  <c r="J126"/>
  <c i="3" r="J282"/>
  <c r="J262"/>
  <c r="J221"/>
  <c r="J194"/>
  <c r="BK150"/>
  <c r="BK121"/>
  <c r="BK90"/>
  <c i="2" r="BK285"/>
  <c r="J250"/>
  <c r="BK226"/>
  <c r="J205"/>
  <c r="BK187"/>
  <c r="BK168"/>
  <c r="BK146"/>
  <c r="BK120"/>
  <c r="BK103"/>
  <c i="3" r="BK274"/>
  <c r="BK247"/>
  <c r="BK167"/>
  <c r="J121"/>
  <c r="BK98"/>
  <c i="2" r="J257"/>
  <c r="J213"/>
  <c r="BK202"/>
  <c r="BK184"/>
  <c r="J149"/>
  <c r="J127"/>
  <c r="J103"/>
  <c i="3" r="BK277"/>
  <c r="BK251"/>
  <c r="J223"/>
  <c r="BK189"/>
  <c r="BK143"/>
  <c r="J99"/>
  <c i="2" r="BK278"/>
  <c r="BK263"/>
  <c r="BK230"/>
  <c r="J216"/>
  <c r="J193"/>
  <c r="BK148"/>
  <c r="BK129"/>
  <c r="J102"/>
  <c r="J91"/>
  <c i="3" r="J248"/>
  <c r="BK205"/>
  <c r="J185"/>
  <c r="J152"/>
  <c r="J124"/>
  <c i="2" r="BK280"/>
  <c r="J255"/>
  <c r="J237"/>
  <c r="J208"/>
  <c r="J170"/>
  <c r="J151"/>
  <c r="J112"/>
  <c i="3" r="BK259"/>
  <c r="BK248"/>
  <c r="J211"/>
  <c r="BK186"/>
  <c r="J163"/>
  <c r="BK125"/>
  <c r="BK103"/>
  <c i="2" r="J289"/>
  <c r="BK251"/>
  <c r="BK209"/>
  <c r="BK165"/>
  <c r="J124"/>
  <c r="BK93"/>
  <c i="3" r="J276"/>
  <c r="J220"/>
  <c r="J210"/>
  <c r="BK175"/>
  <c r="J154"/>
  <c r="BK131"/>
  <c r="BK108"/>
  <c i="2" r="BK157"/>
  <c r="J138"/>
  <c i="3" r="BK275"/>
  <c r="J255"/>
  <c r="J213"/>
  <c r="BK192"/>
  <c r="BK149"/>
  <c r="BK124"/>
  <c i="2" r="J275"/>
  <c r="BK244"/>
  <c r="BK198"/>
  <c r="BK166"/>
  <c r="BK151"/>
  <c r="BK131"/>
  <c i="3" r="BK281"/>
  <c r="J253"/>
  <c r="J236"/>
  <c r="BK210"/>
  <c r="BK173"/>
  <c r="J129"/>
  <c r="BK94"/>
  <c i="2" r="BK287"/>
  <c r="BK255"/>
  <c r="J224"/>
  <c r="BK206"/>
  <c r="J178"/>
  <c r="BK156"/>
  <c r="BK124"/>
  <c r="BK108"/>
  <c r="BK89"/>
  <c i="3" r="J270"/>
  <c r="BK209"/>
  <c r="J146"/>
  <c r="J112"/>
  <c i="2" r="BK276"/>
  <c r="BK254"/>
  <c r="BK219"/>
  <c r="J198"/>
  <c r="BK170"/>
  <c r="J140"/>
  <c r="J108"/>
  <c i="3" r="J283"/>
  <c r="J264"/>
  <c r="J243"/>
  <c r="J209"/>
  <c r="BK161"/>
  <c r="J126"/>
  <c i="2" r="BK286"/>
  <c r="BK266"/>
  <c r="J235"/>
  <c r="J218"/>
  <c r="J200"/>
  <c r="BK172"/>
  <c r="BK135"/>
  <c r="BK109"/>
  <c r="J96"/>
  <c i="3" r="J269"/>
  <c r="J228"/>
  <c r="BK202"/>
  <c r="J189"/>
  <c r="BK160"/>
  <c r="BK140"/>
  <c r="BK118"/>
  <c i="2" r="BK279"/>
  <c r="BK261"/>
  <c r="J241"/>
  <c r="BK218"/>
  <c r="J195"/>
  <c r="J156"/>
  <c r="J116"/>
  <c i="3" r="J295"/>
  <c r="BK253"/>
  <c r="J217"/>
  <c r="J193"/>
  <c r="BK171"/>
  <c r="J150"/>
  <c r="J123"/>
  <c i="2" r="J297"/>
  <c r="BK269"/>
  <c r="J230"/>
  <c r="BK189"/>
  <c r="BK141"/>
  <c r="J115"/>
  <c i="3" r="J293"/>
  <c r="BK236"/>
  <c r="J214"/>
  <c r="J195"/>
  <c r="BK162"/>
  <c r="J143"/>
  <c r="BK122"/>
  <c r="J95"/>
  <c i="2" r="J142"/>
  <c r="BK117"/>
  <c i="3" r="BK267"/>
  <c r="BK208"/>
  <c r="BK191"/>
  <c r="BK135"/>
  <c r="BK109"/>
  <c i="2" r="J273"/>
  <c r="BK235"/>
  <c r="J194"/>
  <c r="J174"/>
  <c r="J157"/>
  <c r="J133"/>
  <c i="3" r="BK283"/>
  <c r="BK273"/>
  <c r="J249"/>
  <c r="BK218"/>
  <c r="J184"/>
  <c r="BK148"/>
  <c r="BK100"/>
  <c i="2" r="J291"/>
  <c r="BK267"/>
  <c r="J247"/>
  <c r="J215"/>
  <c r="BK200"/>
  <c r="J172"/>
  <c r="BK150"/>
  <c r="BK115"/>
  <c r="J94"/>
  <c i="3" r="J272"/>
  <c r="J245"/>
  <c r="J159"/>
  <c r="J114"/>
  <c i="2" r="J287"/>
  <c r="J262"/>
  <c r="BK225"/>
  <c r="BK208"/>
  <c r="J187"/>
  <c r="J152"/>
  <c r="J129"/>
  <c r="J105"/>
  <c i="3" r="BK276"/>
  <c r="BK256"/>
  <c r="J232"/>
  <c r="J191"/>
  <c r="J144"/>
  <c r="BK111"/>
  <c i="2" r="BK284"/>
  <c r="J260"/>
  <c r="J223"/>
  <c r="BK203"/>
  <c r="J189"/>
  <c r="J144"/>
  <c r="J128"/>
  <c r="J100"/>
  <c i="3" r="J271"/>
  <c r="BK249"/>
  <c r="BK215"/>
  <c r="J196"/>
  <c r="J175"/>
  <c r="J149"/>
  <c r="BK134"/>
  <c r="BK91"/>
  <c i="2" r="J254"/>
  <c r="BK239"/>
  <c r="J203"/>
  <c r="J163"/>
  <c r="BK143"/>
  <c r="J109"/>
  <c i="3" r="BK257"/>
  <c r="BK244"/>
  <c r="J215"/>
  <c r="J192"/>
  <c r="J173"/>
  <c r="BK145"/>
  <c r="BK119"/>
  <c r="J90"/>
  <c i="2" r="BK264"/>
  <c r="J239"/>
  <c r="J206"/>
  <c r="J162"/>
  <c r="J118"/>
  <c r="BK91"/>
  <c i="3" r="J259"/>
  <c r="J222"/>
  <c r="J198"/>
  <c r="BK163"/>
  <c r="J137"/>
  <c r="J111"/>
  <c r="J94"/>
  <c i="2" r="BK149"/>
  <c r="BK118"/>
  <c i="3" r="BK268"/>
  <c r="BK221"/>
  <c r="BK198"/>
  <c r="J164"/>
  <c r="J132"/>
  <c r="BK97"/>
  <c i="2" r="J268"/>
  <c r="BK221"/>
  <c r="J191"/>
  <c r="BK163"/>
  <c r="BK152"/>
  <c r="J106"/>
  <c i="3" r="BK280"/>
  <c r="BK263"/>
  <c r="BK246"/>
  <c r="BK214"/>
  <c r="J177"/>
  <c r="J135"/>
  <c r="BK96"/>
  <c i="2" r="BK291"/>
  <c r="J277"/>
  <c r="J244"/>
  <c r="BK217"/>
  <c r="J188"/>
  <c r="J158"/>
  <c r="BK130"/>
  <c r="BK97"/>
  <c i="3" r="BK262"/>
  <c r="BK199"/>
  <c r="BK139"/>
  <c r="BK104"/>
  <c i="2" r="BK272"/>
  <c r="BK253"/>
  <c r="J210"/>
  <c r="BK195"/>
  <c r="BK167"/>
  <c r="J147"/>
  <c r="BK112"/>
  <c i="3" r="BK285"/>
  <c r="J268"/>
  <c r="J244"/>
  <c r="J212"/>
  <c r="BK159"/>
  <c r="J134"/>
  <c i="2" r="BK299"/>
  <c r="J267"/>
  <c r="J253"/>
  <c r="J222"/>
  <c r="J202"/>
  <c r="BK185"/>
  <c r="J131"/>
  <c r="BK111"/>
  <c r="BK94"/>
  <c i="3" r="J266"/>
  <c r="BK222"/>
  <c r="J200"/>
  <c r="J187"/>
  <c r="BK157"/>
  <c r="BK137"/>
  <c r="BK106"/>
  <c i="2" r="BK275"/>
  <c r="J252"/>
  <c r="BK228"/>
  <c r="BK215"/>
  <c r="BK186"/>
  <c r="J145"/>
  <c r="J121"/>
  <c r="J97"/>
  <c i="3" r="J254"/>
  <c r="J234"/>
  <c r="BK196"/>
  <c r="J183"/>
  <c r="J157"/>
  <c r="J131"/>
  <c r="BK115"/>
  <c i="2" r="J285"/>
  <c r="J261"/>
  <c r="J226"/>
  <c r="BK193"/>
  <c r="J154"/>
  <c r="BK116"/>
  <c i="3" r="BK289"/>
  <c r="BK228"/>
  <c r="BK211"/>
  <c r="BK187"/>
  <c r="J161"/>
  <c r="J151"/>
  <c r="J118"/>
  <c r="J100"/>
  <c i="2" r="J153"/>
  <c r="BK121"/>
  <c i="3" r="BK269"/>
  <c r="BK252"/>
  <c r="BK201"/>
  <c r="BK169"/>
  <c r="J133"/>
  <c i="2" r="BK277"/>
  <c r="BK256"/>
  <c r="J209"/>
  <c r="BK182"/>
  <c r="BK154"/>
  <c r="BK134"/>
  <c i="3" r="BK287"/>
  <c r="BK270"/>
  <c r="BK243"/>
  <c r="J216"/>
  <c r="BK190"/>
  <c r="J147"/>
  <c r="BK113"/>
  <c i="2" r="J293"/>
  <c r="BK265"/>
  <c r="J243"/>
  <c r="BK207"/>
  <c r="J180"/>
  <c r="J155"/>
  <c r="BK136"/>
  <c r="BK104"/>
  <c r="J90"/>
  <c i="3" r="BK265"/>
  <c r="BK232"/>
  <c r="J165"/>
  <c r="J115"/>
  <c r="J97"/>
  <c i="2" r="J265"/>
  <c r="BK241"/>
  <c r="J211"/>
  <c r="BK191"/>
  <c r="BK164"/>
  <c r="BK133"/>
  <c r="BK98"/>
  <c i="3" r="J280"/>
  <c r="J246"/>
  <c r="J219"/>
  <c r="J171"/>
  <c r="BK136"/>
  <c r="BK95"/>
  <c i="2" r="J272"/>
  <c r="BK259"/>
  <c r="J225"/>
  <c r="BK211"/>
  <c r="BK180"/>
  <c r="BK142"/>
  <c r="BK126"/>
  <c r="J98"/>
  <c i="3" r="BK260"/>
  <c r="BK213"/>
  <c r="J199"/>
  <c r="BK177"/>
  <c r="J142"/>
  <c r="J128"/>
  <c r="J103"/>
  <c i="2" r="BK268"/>
  <c r="BK250"/>
  <c r="BK227"/>
  <c r="BK194"/>
  <c r="BK161"/>
  <c r="J132"/>
  <c r="BK106"/>
  <c i="3" r="BK258"/>
  <c r="BK242"/>
  <c r="J205"/>
  <c r="BK185"/>
  <c r="BK156"/>
  <c r="J130"/>
  <c r="J98"/>
  <c i="2" r="BK281"/>
  <c r="BK258"/>
  <c r="BK224"/>
  <c r="J164"/>
  <c r="BK123"/>
  <c i="3" r="BK293"/>
  <c r="BK255"/>
  <c r="BK216"/>
  <c r="BK183"/>
  <c r="J155"/>
  <c r="BK132"/>
  <c r="BK112"/>
  <c r="BK93"/>
  <c i="2" r="BK147"/>
  <c r="J113"/>
  <c i="3" r="J265"/>
  <c r="BK220"/>
  <c r="BK195"/>
  <c r="J162"/>
  <c r="J127"/>
  <c i="2" r="J274"/>
  <c r="BK233"/>
  <c r="BK192"/>
  <c r="J160"/>
  <c r="BK139"/>
  <c i="3" r="J289"/>
  <c r="BK264"/>
  <c r="J238"/>
  <c r="J203"/>
  <c r="BK152"/>
  <c r="J108"/>
  <c i="2" r="BK297"/>
  <c r="J276"/>
  <c r="J248"/>
  <c r="J214"/>
  <c r="J199"/>
  <c r="BK174"/>
  <c r="J143"/>
  <c r="BK102"/>
  <c i="3" r="BK261"/>
  <c r="BK184"/>
  <c r="BK133"/>
  <c r="J102"/>
  <c i="2" r="BK270"/>
  <c r="BK247"/>
  <c r="J212"/>
  <c r="J186"/>
  <c r="J148"/>
  <c r="J120"/>
  <c r="J93"/>
  <c i="3" r="J274"/>
  <c r="J247"/>
  <c r="BK206"/>
  <c r="BK164"/>
  <c r="J139"/>
  <c r="BK101"/>
  <c i="2" r="BK273"/>
  <c r="J256"/>
  <c r="J219"/>
  <c r="BK197"/>
  <c r="BK176"/>
  <c r="J139"/>
  <c r="BK114"/>
  <c r="BK90"/>
  <c i="3" r="J267"/>
  <c r="BK230"/>
  <c r="BK204"/>
  <c r="J181"/>
  <c r="J145"/>
  <c r="J119"/>
  <c r="J101"/>
  <c i="2" r="J270"/>
  <c r="J251"/>
  <c r="J220"/>
  <c r="BK190"/>
  <c r="BK153"/>
  <c r="BK127"/>
  <c i="3" r="BK266"/>
  <c r="J251"/>
  <c r="BK223"/>
  <c r="BK194"/>
  <c r="J179"/>
  <c r="BK151"/>
  <c r="J140"/>
  <c r="J91"/>
  <c i="2" r="BK274"/>
  <c r="BK248"/>
  <c r="BK204"/>
  <c r="BK144"/>
  <c r="BK105"/>
  <c i="3" r="J275"/>
  <c r="BK219"/>
  <c r="BK193"/>
  <c r="J156"/>
  <c r="BK144"/>
  <c r="BK123"/>
  <c r="BK102"/>
  <c i="2" r="BK155"/>
  <c r="BK132"/>
  <c i="3" r="BK271"/>
  <c r="BK254"/>
  <c r="BK200"/>
  <c r="BK158"/>
  <c r="BK130"/>
  <c i="2" r="J279"/>
  <c r="J258"/>
  <c r="BK199"/>
  <c r="J190"/>
  <c r="BK158"/>
  <c r="J137"/>
  <c i="3" l="1" r="P88"/>
  <c r="P87"/>
  <c r="BK284"/>
  <c r="J284"/>
  <c r="J64"/>
  <c r="T292"/>
  <c r="T291"/>
  <c i="2" r="BK88"/>
  <c r="J88"/>
  <c r="J61"/>
  <c i="3" r="T284"/>
  <c r="R284"/>
  <c i="2" r="P88"/>
  <c r="P87"/>
  <c i="3" r="P292"/>
  <c r="P291"/>
  <c i="2" r="T88"/>
  <c r="T87"/>
  <c r="T86"/>
  <c r="BK283"/>
  <c r="J283"/>
  <c r="J63"/>
  <c r="P283"/>
  <c r="P282"/>
  <c r="R283"/>
  <c r="R282"/>
  <c r="T283"/>
  <c r="T282"/>
  <c r="BK288"/>
  <c r="J288"/>
  <c r="J64"/>
  <c r="P288"/>
  <c r="R288"/>
  <c r="T288"/>
  <c r="BK296"/>
  <c r="J296"/>
  <c r="J66"/>
  <c r="P296"/>
  <c r="P295"/>
  <c r="R296"/>
  <c r="R295"/>
  <c r="T296"/>
  <c r="T295"/>
  <c i="3" r="BK88"/>
  <c r="J88"/>
  <c r="J61"/>
  <c r="BK279"/>
  <c r="J279"/>
  <c r="J63"/>
  <c r="P279"/>
  <c r="P278"/>
  <c r="R279"/>
  <c r="R278"/>
  <c r="T279"/>
  <c r="T278"/>
  <c r="R292"/>
  <c r="R291"/>
  <c i="2" r="R88"/>
  <c r="R87"/>
  <c r="R86"/>
  <c i="3" r="R88"/>
  <c r="R87"/>
  <c r="BK292"/>
  <c r="J292"/>
  <c r="J66"/>
  <c r="T88"/>
  <c r="T87"/>
  <c r="T86"/>
  <c r="P284"/>
  <c i="2" r="BF89"/>
  <c r="BF92"/>
  <c r="BF96"/>
  <c r="BF98"/>
  <c r="BF109"/>
  <c r="BF112"/>
  <c r="BF117"/>
  <c r="BF120"/>
  <c r="BF135"/>
  <c r="BF143"/>
  <c r="BF147"/>
  <c r="BF170"/>
  <c r="BF176"/>
  <c r="BF178"/>
  <c r="BF187"/>
  <c r="BF203"/>
  <c r="BF209"/>
  <c r="BF211"/>
  <c r="BF215"/>
  <c r="BF222"/>
  <c r="BF223"/>
  <c r="BF224"/>
  <c r="BF226"/>
  <c r="BF237"/>
  <c r="BF239"/>
  <c r="BF241"/>
  <c r="BF247"/>
  <c r="BF248"/>
  <c r="BF249"/>
  <c r="BF250"/>
  <c r="BF251"/>
  <c r="BF254"/>
  <c r="BF264"/>
  <c r="BF265"/>
  <c r="BF269"/>
  <c r="BF281"/>
  <c r="BF284"/>
  <c r="BF285"/>
  <c i="3" r="J52"/>
  <c r="J55"/>
  <c r="J82"/>
  <c r="BF95"/>
  <c r="BF112"/>
  <c r="BF139"/>
  <c r="BF142"/>
  <c r="BF145"/>
  <c r="BF154"/>
  <c r="BF155"/>
  <c r="BF184"/>
  <c r="BF209"/>
  <c r="BF225"/>
  <c r="BF228"/>
  <c r="BF230"/>
  <c r="BF236"/>
  <c r="BF238"/>
  <c r="BF274"/>
  <c r="BF276"/>
  <c i="2" r="F54"/>
  <c r="E76"/>
  <c r="F83"/>
  <c r="BF93"/>
  <c r="BF94"/>
  <c r="BF97"/>
  <c r="BF99"/>
  <c r="BF101"/>
  <c r="BF102"/>
  <c r="BF104"/>
  <c r="BF106"/>
  <c r="BF125"/>
  <c r="BF129"/>
  <c r="BF139"/>
  <c r="BF144"/>
  <c r="BF163"/>
  <c r="BF164"/>
  <c r="BF165"/>
  <c i="3" r="E76"/>
  <c r="F82"/>
  <c r="BF96"/>
  <c r="BF115"/>
  <c r="BF177"/>
  <c r="BF181"/>
  <c r="BF190"/>
  <c r="BF191"/>
  <c r="BF202"/>
  <c r="BF205"/>
  <c r="BF212"/>
  <c r="BF257"/>
  <c r="BF260"/>
  <c r="BF264"/>
  <c r="BF270"/>
  <c r="BF272"/>
  <c r="BF280"/>
  <c r="BF281"/>
  <c r="BF282"/>
  <c r="BF289"/>
  <c r="BF293"/>
  <c i="2" r="J83"/>
  <c r="BF103"/>
  <c r="BF108"/>
  <c r="BF111"/>
  <c r="BF113"/>
  <c r="BF127"/>
  <c r="BF138"/>
  <c r="BF142"/>
  <c r="BF150"/>
  <c r="BF152"/>
  <c r="BF155"/>
  <c r="BF157"/>
  <c r="BF158"/>
  <c r="BF172"/>
  <c r="BF182"/>
  <c r="BF191"/>
  <c r="BF198"/>
  <c r="BF210"/>
  <c r="BF213"/>
  <c r="BF216"/>
  <c r="BF217"/>
  <c r="BF218"/>
  <c r="BF225"/>
  <c r="BF233"/>
  <c r="BF235"/>
  <c r="BF243"/>
  <c r="BF244"/>
  <c r="BF252"/>
  <c r="BF253"/>
  <c r="BF258"/>
  <c r="BF267"/>
  <c r="BF275"/>
  <c r="BF278"/>
  <c r="BF286"/>
  <c r="BF291"/>
  <c r="BF297"/>
  <c i="3" r="BF99"/>
  <c r="BF100"/>
  <c r="BF101"/>
  <c r="BF104"/>
  <c r="BF109"/>
  <c r="BF126"/>
  <c r="BF134"/>
  <c r="BF137"/>
  <c r="BF143"/>
  <c r="BF153"/>
  <c r="BF159"/>
  <c r="BF160"/>
  <c r="BF161"/>
  <c r="BF198"/>
  <c r="BF199"/>
  <c r="BF200"/>
  <c r="BF201"/>
  <c r="BF206"/>
  <c r="BF239"/>
  <c r="BF246"/>
  <c r="BF249"/>
  <c r="BF261"/>
  <c r="BF262"/>
  <c r="BF263"/>
  <c r="BF268"/>
  <c i="2" r="J54"/>
  <c r="BF90"/>
  <c r="BF91"/>
  <c r="BF114"/>
  <c r="BF123"/>
  <c r="BF124"/>
  <c r="BF126"/>
  <c r="BF133"/>
  <c r="BF137"/>
  <c r="BF148"/>
  <c r="BF149"/>
  <c r="BF174"/>
  <c r="BF180"/>
  <c r="BF184"/>
  <c r="BF195"/>
  <c r="BF197"/>
  <c r="BF199"/>
  <c r="BF200"/>
  <c r="BF201"/>
  <c r="BF205"/>
  <c r="BF206"/>
  <c r="BF208"/>
  <c r="BF220"/>
  <c r="BF221"/>
  <c r="BF270"/>
  <c r="BF276"/>
  <c r="BF277"/>
  <c r="BF287"/>
  <c i="3" r="BF89"/>
  <c r="BF90"/>
  <c r="BF92"/>
  <c r="BF93"/>
  <c r="BF98"/>
  <c r="BF113"/>
  <c r="BF114"/>
  <c r="BF121"/>
  <c r="BF125"/>
  <c r="BF132"/>
  <c r="BF146"/>
  <c r="BF162"/>
  <c r="BF164"/>
  <c r="BF171"/>
  <c r="BF192"/>
  <c r="BF211"/>
  <c r="BF217"/>
  <c r="BF218"/>
  <c r="BF219"/>
  <c r="BF220"/>
  <c r="BF242"/>
  <c r="BF245"/>
  <c r="BF252"/>
  <c r="BF254"/>
  <c r="BF255"/>
  <c r="BF275"/>
  <c i="2" r="J80"/>
  <c r="BF116"/>
  <c r="BF118"/>
  <c r="BF136"/>
  <c r="BF140"/>
  <c r="BF146"/>
  <c r="BF153"/>
  <c r="BF156"/>
  <c r="BF160"/>
  <c r="BF161"/>
  <c r="BF166"/>
  <c r="BF167"/>
  <c r="BF168"/>
  <c r="BF185"/>
  <c r="BF186"/>
  <c r="BF190"/>
  <c r="BF193"/>
  <c r="BF204"/>
  <c r="BF214"/>
  <c r="BF274"/>
  <c r="BF279"/>
  <c r="BF293"/>
  <c r="BF299"/>
  <c i="3" r="F55"/>
  <c r="BF91"/>
  <c r="BF94"/>
  <c r="BF97"/>
  <c r="BF105"/>
  <c r="BF106"/>
  <c r="BF119"/>
  <c r="BF122"/>
  <c r="BF124"/>
  <c r="BF127"/>
  <c r="BF128"/>
  <c r="BF130"/>
  <c r="BF131"/>
  <c r="BF147"/>
  <c r="BF148"/>
  <c r="BF149"/>
  <c r="BF151"/>
  <c r="BF152"/>
  <c r="BF156"/>
  <c r="BF157"/>
  <c r="BF165"/>
  <c r="BF183"/>
  <c r="BF185"/>
  <c r="BF196"/>
  <c r="BF197"/>
  <c r="BF203"/>
  <c r="BF207"/>
  <c r="BF208"/>
  <c r="BF210"/>
  <c r="BF215"/>
  <c r="BF216"/>
  <c r="BF221"/>
  <c r="BF223"/>
  <c r="BF232"/>
  <c r="BF234"/>
  <c r="BF250"/>
  <c r="BF258"/>
  <c r="BF259"/>
  <c r="BF265"/>
  <c r="BF269"/>
  <c r="BF273"/>
  <c r="BF295"/>
  <c i="2" r="BF95"/>
  <c r="BF115"/>
  <c r="BF121"/>
  <c r="BF130"/>
  <c r="BF134"/>
  <c r="BF145"/>
  <c r="BF154"/>
  <c r="BF188"/>
  <c r="BF189"/>
  <c r="BF192"/>
  <c r="BF230"/>
  <c r="BF255"/>
  <c r="BF266"/>
  <c r="BF268"/>
  <c r="BF273"/>
  <c r="BF280"/>
  <c i="3" r="BF108"/>
  <c r="BF116"/>
  <c r="BF123"/>
  <c r="BF129"/>
  <c r="BF135"/>
  <c r="BF136"/>
  <c r="BF144"/>
  <c r="BF150"/>
  <c r="BF169"/>
  <c r="BF173"/>
  <c r="BF175"/>
  <c r="BF186"/>
  <c r="BF188"/>
  <c r="BF189"/>
  <c r="BF193"/>
  <c r="BF194"/>
  <c r="BF195"/>
  <c r="BF204"/>
  <c r="BF213"/>
  <c r="BF214"/>
  <c r="BF243"/>
  <c r="BF248"/>
  <c r="BF251"/>
  <c r="BF253"/>
  <c r="BF256"/>
  <c r="BF266"/>
  <c r="BF267"/>
  <c i="2" r="BF100"/>
  <c r="BF105"/>
  <c r="BF128"/>
  <c r="BF131"/>
  <c r="BF132"/>
  <c r="BF141"/>
  <c r="BF151"/>
  <c r="BF159"/>
  <c r="BF162"/>
  <c r="BF194"/>
  <c r="BF196"/>
  <c r="BF202"/>
  <c r="BF207"/>
  <c r="BF212"/>
  <c r="BF219"/>
  <c r="BF227"/>
  <c r="BF228"/>
  <c r="BF256"/>
  <c r="BF257"/>
  <c r="BF259"/>
  <c r="BF260"/>
  <c r="BF261"/>
  <c r="BF262"/>
  <c r="BF263"/>
  <c r="BF271"/>
  <c r="BF272"/>
  <c r="BF289"/>
  <c i="3" r="BF102"/>
  <c r="BF103"/>
  <c r="BF111"/>
  <c r="BF118"/>
  <c r="BF133"/>
  <c r="BF138"/>
  <c r="BF140"/>
  <c r="BF141"/>
  <c r="BF158"/>
  <c r="BF163"/>
  <c r="BF167"/>
  <c r="BF179"/>
  <c r="BF182"/>
  <c r="BF187"/>
  <c r="BF222"/>
  <c r="BF244"/>
  <c r="BF247"/>
  <c r="BF271"/>
  <c r="BF277"/>
  <c r="BF283"/>
  <c r="BF285"/>
  <c r="BF287"/>
  <c r="F33"/>
  <c i="1" r="AZ56"/>
  <c i="2" r="F36"/>
  <c i="1" r="BC55"/>
  <c i="3" r="F36"/>
  <c i="1" r="BC56"/>
  <c i="3" r="J33"/>
  <c i="1" r="AV56"/>
  <c i="2" r="F33"/>
  <c i="1" r="AZ55"/>
  <c i="3" r="F37"/>
  <c i="1" r="BD56"/>
  <c i="3" r="F35"/>
  <c i="1" r="BB56"/>
  <c i="2" r="J33"/>
  <c i="1" r="AV55"/>
  <c i="2" r="F37"/>
  <c i="1" r="BD55"/>
  <c i="2" r="F35"/>
  <c i="1" r="BB55"/>
  <c i="2" l="1" r="P86"/>
  <c i="1" r="AU55"/>
  <c i="3" r="R86"/>
  <c r="P86"/>
  <c i="1" r="AU56"/>
  <c i="2" r="BK87"/>
  <c r="J87"/>
  <c r="J60"/>
  <c i="3" r="BK87"/>
  <c r="BK291"/>
  <c r="J291"/>
  <c r="J65"/>
  <c i="2" r="BK282"/>
  <c r="J282"/>
  <c r="J62"/>
  <c r="BK295"/>
  <c r="J295"/>
  <c r="J65"/>
  <c i="3" r="BK278"/>
  <c r="J278"/>
  <c r="J62"/>
  <c r="J34"/>
  <c i="1" r="AW56"/>
  <c r="AT56"/>
  <c r="BB54"/>
  <c r="AX54"/>
  <c r="BC54"/>
  <c r="W32"/>
  <c r="BD54"/>
  <c r="W33"/>
  <c r="AZ54"/>
  <c r="AV54"/>
  <c r="AK29"/>
  <c r="AU54"/>
  <c i="2" r="J34"/>
  <c i="1" r="AW55"/>
  <c r="AT55"/>
  <c i="3" r="F34"/>
  <c i="1" r="BA56"/>
  <c i="2" r="F34"/>
  <c i="1" r="BA55"/>
  <c i="3" l="1" r="BK86"/>
  <c r="J86"/>
  <c i="2" r="BK86"/>
  <c r="J86"/>
  <c r="J59"/>
  <c i="3" r="J87"/>
  <c r="J60"/>
  <c i="1" r="BA54"/>
  <c r="W30"/>
  <c r="AY54"/>
  <c r="W29"/>
  <c r="W31"/>
  <c i="3" r="J30"/>
  <c i="1" r="AG56"/>
  <c r="AN56"/>
  <c i="3" l="1" r="J39"/>
  <c r="J59"/>
  <c i="1" r="AW54"/>
  <c r="AK30"/>
  <c i="2" r="J30"/>
  <c i="1" r="AG55"/>
  <c r="AN55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<sst xmlns="http://schemas.openxmlformats.org/spreadsheetml/2006/main">
  <si>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</si>
  <si>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</si>
  <si>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</si>
  <si>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</si>
  <si>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</si>
  <si>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{cf116817-6b61-489f-947b-c0c924bcf11d}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</si>
  <si>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</si>
  <si>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</si>
  <si>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</si>
  <si>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</si>
  <si>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</si>
  <si>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</si>
  <si>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</si>
  <si>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</si>
  <si>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2017/015_revize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</si>
  <si>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</si>
  <si>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</si>
  <si>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Novostavba dvou RD, lokalita Častolovice</t>
  </si>
  <si>
    <t>KSO:</t>
  </si>
  <si>
    <t/>
  </si>
  <si>
    <t>CC-CZ:</t>
  </si>
  <si>
    <t>Místo:</t>
  </si>
  <si>
    <t xml:space="preserve"> </t>
  </si>
  <si>
    <t>Datum:</t>
  </si>
  <si>
    <t>27. 10. 2020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</si>
  <si>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</si>
  <si>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</si>
  <si>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</si>
  <si>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</si>
  <si>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</si>
  <si>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</si>
  <si>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</si>
  <si>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</si>
  <si>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</si>
  <si>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Konkrétní uvedené typy výrobku  je pouze referenční z hlediska požadovaných vlastností._x000d_
_x000d_
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</si>
  <si>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</si>
  <si>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</si>
  <si>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</si>
  <si>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</si>
  <si>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</si>
  <si>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</si>
  <si>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</si>
  <si>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</si>
  <si>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</si>
  <si>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</si>
  <si>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</si>
  <si>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</si>
  <si>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</si>
  <si>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</si>
  <si>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</si>
  <si>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</si>
  <si>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</si>
  <si>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</si>
  <si>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</si>
  <si>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</si>
  <si>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</si>
  <si>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</si>
  <si>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</si>
  <si>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</si>
  <si>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</si>
  <si>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</si>
  <si>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</si>
  <si>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</si>
  <si>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</si>
  <si>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</si>
  <si>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</si>
  <si>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</si>
  <si>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</si>
  <si>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</si>
  <si>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</si>
  <si>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</si>
  <si>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</si>
  <si>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</si>
  <si>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</si>
  <si>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</si>
  <si>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RD1</t>
  </si>
  <si>
    <t>STA</t>
  </si>
  <si>
    <t>1</t>
  </si>
  <si>
    <t>{5deeafc9-fb10-4751-876d-6546b1dc4bca}</t>
  </si>
  <si>
    <t>SO02</t>
  </si>
  <si>
    <t>RD2</t>
  </si>
  <si>
    <t>{081a2268-bfdb-42e8-b3e5-3a66bc02db91}</t>
  </si>
  <si>
    <t>KRYCÍ LIST SOUPISU PRACÍ</t>
  </si>
  <si>
    <t>Objekt:</t>
  </si>
  <si>
    <t>SO01 - RD1</t>
  </si>
  <si>
    <t xml:space="preserve">Konkrétní uvedené typy výrobku  je pouze referenční z hlediska požadovaných vlastností.  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</si>
  <si>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</si>
  <si>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</si>
  <si>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</si>
  <si>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</si>
  <si>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</si>
  <si>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</si>
  <si>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</si>
  <si>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</si>
  <si>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</si>
  <si>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</si>
  <si>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</si>
  <si>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</si>
  <si>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</si>
  <si>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</si>
  <si>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</si>
  <si>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</si>
  <si>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</si>
  <si>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</si>
  <si>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</si>
  <si>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</si>
  <si>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</si>
  <si>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</si>
  <si>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</si>
  <si>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</si>
  <si>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</si>
  <si>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</si>
  <si>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</si>
  <si>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</si>
  <si>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</si>
  <si>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</si>
  <si>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K</t>
  </si>
  <si>
    <t>741110053</t>
  </si>
  <si>
    <t>Montáž trubek elektroinstalačních s nasunutím nebo našroubováním do krabic plastových ohebných, uložených volně, vnější Ø přes 35 mm</t>
  </si>
  <si>
    <t>m</t>
  </si>
  <si>
    <t>CS ÚRS 2020 01</t>
  </si>
  <si>
    <t>16</t>
  </si>
  <si>
    <t>-2117074234</t>
  </si>
  <si>
    <t>M</t>
  </si>
  <si>
    <t>34571362</t>
  </si>
  <si>
    <t>trubka elektroinstalační HDPE tuhá dvouplášťová korugovaná D 52/63mm</t>
  </si>
  <si>
    <t>32</t>
  </si>
  <si>
    <t>-2098571512</t>
  </si>
  <si>
    <t>3</t>
  </si>
  <si>
    <t>741110514</t>
  </si>
  <si>
    <t>Montáž lišt a kanálků elektroinstalačních se spojkami, ohyby a rohy a s nasunutím do krabic vkládacích s víčkem, šířky do přes 180 do 250 mm</t>
  </si>
  <si>
    <t>313245132</t>
  </si>
  <si>
    <t>4</t>
  </si>
  <si>
    <t>34575495</t>
  </si>
  <si>
    <t>žlab kabelový pozinkovaný 2m/ks 100X250</t>
  </si>
  <si>
    <t>-157851426</t>
  </si>
  <si>
    <t>5</t>
  </si>
  <si>
    <t>34575004</t>
  </si>
  <si>
    <t>víko žlabu pozinkované 2m/ks š 250mm</t>
  </si>
  <si>
    <t>-1526643138</t>
  </si>
  <si>
    <t>6</t>
  </si>
  <si>
    <t>741112061</t>
  </si>
  <si>
    <t>Montáž krabic elektroinstalačních bez napojení na trubky a lišty, demontáže a montáže víčka a přístroje přístrojových zapuštěných plastových kruhových</t>
  </si>
  <si>
    <t>kus</t>
  </si>
  <si>
    <t>-151724342</t>
  </si>
  <si>
    <t>7</t>
  </si>
  <si>
    <t>34571532</t>
  </si>
  <si>
    <t>krabice přístrojová odbočná s víčkem z PH, 107x107mm, hloubka 50mm</t>
  </si>
  <si>
    <t>-995712571</t>
  </si>
  <si>
    <t>8</t>
  </si>
  <si>
    <t>34571511</t>
  </si>
  <si>
    <t>krabice přístrojová instalační 500V, D 69mmx30mm</t>
  </si>
  <si>
    <t>1681545698</t>
  </si>
  <si>
    <t>9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</si>
  <si>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</si>
  <si>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</si>
  <si>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-2067867755</t>
  </si>
  <si>
    <t>10</t>
  </si>
  <si>
    <t>1216900</t>
  </si>
  <si>
    <t>KRABICE S VENECKEM KR 97/5 KA</t>
  </si>
  <si>
    <t>531879509</t>
  </si>
  <si>
    <t>11</t>
  </si>
  <si>
    <t>741112103</t>
  </si>
  <si>
    <t>Montáž krabic elektroinstalačních bez napojení na trubky a lišty, demontáže a montáže víčka a přístroje rozvodek se zapojením vodičů na svorkovnici zapuštěných plastových čtyřhranných</t>
  </si>
  <si>
    <t>-1015676374</t>
  </si>
  <si>
    <t>12</t>
  </si>
  <si>
    <t>34562905</t>
  </si>
  <si>
    <t>svornice ochranná 6236-30 16mm2 63A</t>
  </si>
  <si>
    <t>1744365601</t>
  </si>
  <si>
    <t>13</t>
  </si>
  <si>
    <t>-1306822462</t>
  </si>
  <si>
    <t>14</t>
  </si>
  <si>
    <t>3456200R</t>
  </si>
  <si>
    <t>svornice s krytem</t>
  </si>
  <si>
    <t>1441014546</t>
  </si>
  <si>
    <t>741112201</t>
  </si>
  <si>
    <t>Montáž krabic pancéřových bez napojení na trubky a lišty a demontáže a montáže víčka protahovacích nebo odbočných plastových čtyřhranných, vel. 120x120 mm</t>
  </si>
  <si>
    <t>-470450320</t>
  </si>
  <si>
    <t>34571428</t>
  </si>
  <si>
    <t>krabice pancéřová z PH 117x117x58mm svorkovnicí krabicovou šroubovací s vodiči 16x4 mm2</t>
  </si>
  <si>
    <t>-759655328</t>
  </si>
  <si>
    <t>17</t>
  </si>
  <si>
    <t>741122015</t>
  </si>
  <si>
    <t>Montáž kabelů měděných bez ukončení uložených pod omítku plných kulatých (CYKY), počtu a průřezu žil 3x1,5 mm2</t>
  </si>
  <si>
    <t>1588957544</t>
  </si>
  <si>
    <t>18</t>
  </si>
  <si>
    <t>34111030</t>
  </si>
  <si>
    <t>kabel silový s Cu jádrem 1kV 3x1,5mm2</t>
  </si>
  <si>
    <t>397173031</t>
  </si>
  <si>
    <t>P</t>
  </si>
  <si>
    <t>Poznámka k položce:_x000d_
3O</t>
  </si>
  <si>
    <t>19</t>
  </si>
  <si>
    <t>388638231</t>
  </si>
  <si>
    <t>20</t>
  </si>
  <si>
    <t>1229582128</t>
  </si>
  <si>
    <t>Poznámka k položce:_x000d_
3J</t>
  </si>
  <si>
    <t>741122016</t>
  </si>
  <si>
    <t>Montáž kabelů měděných bez ukončení uložených pod omítku plných kulatých (CYKY), počtu a průřezu žil 3x2,5 až 6 mm2</t>
  </si>
  <si>
    <t>-662453844</t>
  </si>
  <si>
    <t>22</t>
  </si>
  <si>
    <t>34111036</t>
  </si>
  <si>
    <t>kabel silový s Cu jádrem 1kV 3x2,5mm2</t>
  </si>
  <si>
    <t>738682238</t>
  </si>
  <si>
    <t>23</t>
  </si>
  <si>
    <t>741122025</t>
  </si>
  <si>
    <t>Montáž kabelů měděných bez ukončení uložených pod omítku plných kulatých (CYKY), počtu a průřezu žil 4x16 až 25 mm2</t>
  </si>
  <si>
    <t>-1756607731</t>
  </si>
  <si>
    <t>24</t>
  </si>
  <si>
    <t>34111080</t>
  </si>
  <si>
    <t>kabel silový s Cu jádrem 1kV 4x16mm2</t>
  </si>
  <si>
    <t>81623368</t>
  </si>
  <si>
    <t>25</t>
  </si>
  <si>
    <t>-1576154795</t>
  </si>
  <si>
    <t>26</t>
  </si>
  <si>
    <t>34111610</t>
  </si>
  <si>
    <t>kabel silový s Cu jádrem 1kV 4x25mm2</t>
  </si>
  <si>
    <t>-1985301170</t>
  </si>
  <si>
    <t>27</t>
  </si>
  <si>
    <t>741122031</t>
  </si>
  <si>
    <t>Montáž kabelů měděných bez ukončení uložených pod omítku plných kulatých (CYKY), počtu a průřezu žil 5x1,5 až 2,5 mm2</t>
  </si>
  <si>
    <t>647033338</t>
  </si>
  <si>
    <t>28</t>
  </si>
  <si>
    <t>34111090</t>
  </si>
  <si>
    <t>kabel silový s Cu jádrem 1kV 5x1,5mm2</t>
  </si>
  <si>
    <t>1260124395</t>
  </si>
  <si>
    <t>Poznámka k položce:_x000d_
5O</t>
  </si>
  <si>
    <t>29</t>
  </si>
  <si>
    <t>2030399112</t>
  </si>
  <si>
    <t>30</t>
  </si>
  <si>
    <t>1047363125</t>
  </si>
  <si>
    <t>Poznámka k položce:_x000d_
5J</t>
  </si>
  <si>
    <t>31</t>
  </si>
  <si>
    <t>-391713688</t>
  </si>
  <si>
    <t>34111094</t>
  </si>
  <si>
    <t>kabel silový s Cu jádrem 1kV 5x2,5mm2</t>
  </si>
  <si>
    <t>153351130</t>
  </si>
  <si>
    <t>33</t>
  </si>
  <si>
    <t>741122032</t>
  </si>
  <si>
    <t>Montáž kabelů měděných bez ukončení uložených pod omítku plných kulatých (CYKY), počtu a průřezu žil 5x4 až 6 mm2</t>
  </si>
  <si>
    <t>1652186081</t>
  </si>
  <si>
    <t>34</t>
  </si>
  <si>
    <t>34111098</t>
  </si>
  <si>
    <t>kabel silový s Cu jádrem 1kV 5x4mm2</t>
  </si>
  <si>
    <t>2074234442</t>
  </si>
  <si>
    <t>35</t>
  </si>
  <si>
    <t>741124701</t>
  </si>
  <si>
    <t>Montáž kabelů měděných ovládacích bez ukončení uložených volně stíněných ovládacích s plným jádrem (JYTY) počtu a průměru žil 2 až 19x0,8 mm2</t>
  </si>
  <si>
    <t>-2063457835</t>
  </si>
  <si>
    <t>36</t>
  </si>
  <si>
    <t>1249886</t>
  </si>
  <si>
    <t>KABEL J-Y(ST)Y 6X2X0,6 SEDY</t>
  </si>
  <si>
    <t>1687680789</t>
  </si>
  <si>
    <t>37</t>
  </si>
  <si>
    <t>1180780</t>
  </si>
  <si>
    <t>KABEL J-Y(ST)Y 10X2X0,6 SEDY</t>
  </si>
  <si>
    <t>97000569</t>
  </si>
  <si>
    <t>38</t>
  </si>
  <si>
    <t>741130001</t>
  </si>
  <si>
    <t>Ukončení vodičů izolovaných s označením a zapojením v rozváděči nebo na přístroji, průřezu žíly do 2,5 mm2</t>
  </si>
  <si>
    <t>1898007356</t>
  </si>
  <si>
    <t>39</t>
  </si>
  <si>
    <t>741130003</t>
  </si>
  <si>
    <t>Ukončení vodičů izolovaných s označením a zapojením v rozváděči nebo na přístroji, průřezu žíly do 4 mm2</t>
  </si>
  <si>
    <t>-1355743327</t>
  </si>
  <si>
    <t>40</t>
  </si>
  <si>
    <t>741130006</t>
  </si>
  <si>
    <t>Ukončení vodičů izolovaných s označením a zapojením v rozváděči nebo na přístroji, průřezu žíly do 16 mm2</t>
  </si>
  <si>
    <t>1288011594</t>
  </si>
  <si>
    <t>41</t>
  </si>
  <si>
    <t>741130007</t>
  </si>
  <si>
    <t>Ukončení vodičů izolovaných s označením a zapojením v rozváděči nebo na přístroji, průřezu žíly do 25 mm2</t>
  </si>
  <si>
    <t>-575739904</t>
  </si>
  <si>
    <t>42</t>
  </si>
  <si>
    <t>741310031</t>
  </si>
  <si>
    <t>Montáž spínačů jedno nebo dvoupólových nástěnných se zapojením vodičů, pro prostředí venkovní nebo mokré vypínačů, řazení 1-jednopólových</t>
  </si>
  <si>
    <t>1888913559</t>
  </si>
  <si>
    <t>43</t>
  </si>
  <si>
    <t>34535790R</t>
  </si>
  <si>
    <t>ovladač zapínací tlačítkový 10A zap, do vlhka</t>
  </si>
  <si>
    <t>-1349203988</t>
  </si>
  <si>
    <t>44</t>
  </si>
  <si>
    <t>34536331R</t>
  </si>
  <si>
    <t>hydrostat zapuštěný</t>
  </si>
  <si>
    <t>449209462</t>
  </si>
  <si>
    <t>45</t>
  </si>
  <si>
    <t>1208017R</t>
  </si>
  <si>
    <t xml:space="preserve">Topná technika Termostaty a čidla VENKOVNI PROSTOR. CIDLO TEPLOTY  IP44</t>
  </si>
  <si>
    <t>KS</t>
  </si>
  <si>
    <t>-1518426343</t>
  </si>
  <si>
    <t>46</t>
  </si>
  <si>
    <t>1288966R</t>
  </si>
  <si>
    <t>Domovní spínače a zásuvky DETEKTOR POHYBU IP44, 180°, 14 m</t>
  </si>
  <si>
    <t>1272847331</t>
  </si>
  <si>
    <t>47</t>
  </si>
  <si>
    <t>741310042</t>
  </si>
  <si>
    <t>Montáž spínačů jedno nebo dvoupólových nástěnných se zapojením vodičů, pro prostředí venkovní nebo mokré přepínačů, řazení 6-střídavých</t>
  </si>
  <si>
    <t>-1664666202</t>
  </si>
  <si>
    <t>48</t>
  </si>
  <si>
    <t>345356330</t>
  </si>
  <si>
    <t xml:space="preserve">přepínač střídavý 10A  do vlhka z plastu</t>
  </si>
  <si>
    <t>CS ÚRS 2016 02</t>
  </si>
  <si>
    <t>-720944257</t>
  </si>
  <si>
    <t>49</t>
  </si>
  <si>
    <t>741310043</t>
  </si>
  <si>
    <t>Montáž spínačů jedno nebo dvoupólových nástěnných se zapojením vodičů, pro prostředí venkovní nebo mokré přepínačů, řazení 7-křížových</t>
  </si>
  <si>
    <t>1830933643</t>
  </si>
  <si>
    <t>50</t>
  </si>
  <si>
    <t>345357730R</t>
  </si>
  <si>
    <t xml:space="preserve">přepínač křížový 10A  do vlhka z plastu</t>
  </si>
  <si>
    <t>-327606095</t>
  </si>
  <si>
    <t>51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</si>
  <si>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</si>
  <si>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</si>
  <si>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-1723167821</t>
  </si>
  <si>
    <t>52</t>
  </si>
  <si>
    <t>1213125</t>
  </si>
  <si>
    <t>Domovní spínače a zásuvky V SNIMAC POHYBU IP20</t>
  </si>
  <si>
    <t>1963397838</t>
  </si>
  <si>
    <t>53</t>
  </si>
  <si>
    <t>-1186607846</t>
  </si>
  <si>
    <t>54</t>
  </si>
  <si>
    <t>34535512</t>
  </si>
  <si>
    <t>spínač jednopólový 10A bílý</t>
  </si>
  <si>
    <t>508173130</t>
  </si>
  <si>
    <t>55</t>
  </si>
  <si>
    <t>741310206</t>
  </si>
  <si>
    <t>Montáž spínačů jedno nebo dvoupólových polozapuštěných nebo zapuštěných se zapojením vodičů šroubové připojení, pro prostředí normální vypínačů, řazení 2-dvoupólových</t>
  </si>
  <si>
    <t>1006464132</t>
  </si>
  <si>
    <t>56</t>
  </si>
  <si>
    <t>3453551R</t>
  </si>
  <si>
    <t>spínač dvoupólový 10A bílý</t>
  </si>
  <si>
    <t>992049223</t>
  </si>
  <si>
    <t>57</t>
  </si>
  <si>
    <t>741310212</t>
  </si>
  <si>
    <t>Montáž spínačů jedno nebo dvoupólových polozapuštěných nebo zapuštěných se zapojením vodičů šroubové připojení, pro prostředí normální ovladačů, řazení 1/0-tlačítkových zapínacích</t>
  </si>
  <si>
    <t>1014102081</t>
  </si>
  <si>
    <t>58</t>
  </si>
  <si>
    <t>ABB.355393289D2</t>
  </si>
  <si>
    <t>Ovládač zapínací, s orientační doutavkou, řazení 1/0So</t>
  </si>
  <si>
    <t>1937099842</t>
  </si>
  <si>
    <t>59</t>
  </si>
  <si>
    <t>741310214</t>
  </si>
  <si>
    <t>Montáž spínačů jedno nebo dvoupólových polozapuštěných nebo zapuštěných se zapojením vodičů šroubové připojení, pro prostředí normální ovladačů, řazení 1/0So-tlačítkových zapínacích s orientační doutnavkou</t>
  </si>
  <si>
    <t>7723851</t>
  </si>
  <si>
    <t>60</t>
  </si>
  <si>
    <t>-946436641</t>
  </si>
  <si>
    <t>61</t>
  </si>
  <si>
    <t>741310221</t>
  </si>
  <si>
    <t>Montáž spínačů jedno nebo dvoupólových polozapuštěných nebo zapuštěných se zapojením vodičů šroubové připojení, pro prostředí normální spínačů, řazení 2-pro žaluzie</t>
  </si>
  <si>
    <t>-732951237</t>
  </si>
  <si>
    <t>62</t>
  </si>
  <si>
    <t>1171999R</t>
  </si>
  <si>
    <t>Domovní spínače a zásuvky spínač žaluziový s aretací</t>
  </si>
  <si>
    <t>-1859984542</t>
  </si>
  <si>
    <t>63</t>
  </si>
  <si>
    <t>741310231</t>
  </si>
  <si>
    <t>Montáž spínačů jedno nebo dvoupólových polozapuštěných nebo zapuštěných se zapojením vodičů šroubové připojení, pro prostředí normální přepínačů, řazení 5-sériových</t>
  </si>
  <si>
    <t>-1825332017</t>
  </si>
  <si>
    <t>64</t>
  </si>
  <si>
    <t>34535573</t>
  </si>
  <si>
    <t>spínač řazení 5 10A bílý</t>
  </si>
  <si>
    <t>31261081</t>
  </si>
  <si>
    <t>65</t>
  </si>
  <si>
    <t>741310233</t>
  </si>
  <si>
    <t>Montáž spínačů jedno nebo dvoupólových polozapuštěných nebo zapuštěných se zapojením vodičů šroubové připojení, pro prostředí normální přepínačů, řazení 6-střídavých</t>
  </si>
  <si>
    <t>1448796020</t>
  </si>
  <si>
    <t>66</t>
  </si>
  <si>
    <t>34535553</t>
  </si>
  <si>
    <t>přepínač střídavý řazení 6 10A bílý</t>
  </si>
  <si>
    <t>-946971110</t>
  </si>
  <si>
    <t>67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</si>
  <si>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</si>
  <si>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</si>
  <si>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>2038213347</t>
  </si>
  <si>
    <t>68</t>
  </si>
  <si>
    <t>3453555R</t>
  </si>
  <si>
    <t>přepínač dvojitý střídavý řazení 6+6 10A bílý</t>
  </si>
  <si>
    <t>-1240414405</t>
  </si>
  <si>
    <t>69</t>
  </si>
  <si>
    <t>1151748</t>
  </si>
  <si>
    <t xml:space="preserve"> KRYT JEDNODUCHY</t>
  </si>
  <si>
    <t>-802876371</t>
  </si>
  <si>
    <t>70</t>
  </si>
  <si>
    <t>1174912</t>
  </si>
  <si>
    <t xml:space="preserve"> KRYT S PRUZOREM </t>
  </si>
  <si>
    <t>-1537906200</t>
  </si>
  <si>
    <t>71</t>
  </si>
  <si>
    <t>1188790</t>
  </si>
  <si>
    <t xml:space="preserve"> KRYT DELENY </t>
  </si>
  <si>
    <t>-876434009</t>
  </si>
  <si>
    <t>72</t>
  </si>
  <si>
    <t>1149638</t>
  </si>
  <si>
    <t>RAMECEK 1NAS</t>
  </si>
  <si>
    <t>-869172721</t>
  </si>
  <si>
    <t>73</t>
  </si>
  <si>
    <t>1359899</t>
  </si>
  <si>
    <t>RAMECEK 2NAS</t>
  </si>
  <si>
    <t>717315812</t>
  </si>
  <si>
    <t>74</t>
  </si>
  <si>
    <t>1180225</t>
  </si>
  <si>
    <t xml:space="preserve"> RAMECEK 3NAS</t>
  </si>
  <si>
    <t>-992651282</t>
  </si>
  <si>
    <t>75</t>
  </si>
  <si>
    <t>1213306</t>
  </si>
  <si>
    <t xml:space="preserve"> RAMECEK 4NAS </t>
  </si>
  <si>
    <t>-1389402826</t>
  </si>
  <si>
    <t>76</t>
  </si>
  <si>
    <t>747131300R</t>
  </si>
  <si>
    <t>Montáž prvků přivolávacího systému</t>
  </si>
  <si>
    <t>-1896212592</t>
  </si>
  <si>
    <t>Poznámka k položce:_x000d_
Všechny prvky (mimo napájecí zdroj jsou opsazeny v přístrojových instalačních krabicích )</t>
  </si>
  <si>
    <t>77</t>
  </si>
  <si>
    <t>345900002R</t>
  </si>
  <si>
    <t>Kontrolní modul</t>
  </si>
  <si>
    <t>ks</t>
  </si>
  <si>
    <t>1619956591</t>
  </si>
  <si>
    <t>Poznámka k položce:_x000d_
Detekuje změnu odporu v kontrolní smyčce</t>
  </si>
  <si>
    <t>78</t>
  </si>
  <si>
    <t>345900003R</t>
  </si>
  <si>
    <t>Tlačítko signální</t>
  </si>
  <si>
    <t>1122334617</t>
  </si>
  <si>
    <t>Poznámka k položce:_x000d_
Alarm-stiskem tlačítka</t>
  </si>
  <si>
    <t>79</t>
  </si>
  <si>
    <t>345900004R</t>
  </si>
  <si>
    <t>Tlačítko signální tahové</t>
  </si>
  <si>
    <t>-1050963237</t>
  </si>
  <si>
    <t>Poznámka k položce:_x000d_
Alarm - zatažení za šňůru _x000d_
bude uchyceno mimo půdorys vany, šńůra bude vedena nad vanu</t>
  </si>
  <si>
    <t>80</t>
  </si>
  <si>
    <t>345900005R</t>
  </si>
  <si>
    <t>Alarm</t>
  </si>
  <si>
    <t>-281127258</t>
  </si>
  <si>
    <t>Poznámka k položce:_x000d_
Přerušovaný akustický alarm</t>
  </si>
  <si>
    <t>81</t>
  </si>
  <si>
    <t>345900006R</t>
  </si>
  <si>
    <t>Modul kontrolní s alarmem</t>
  </si>
  <si>
    <t>-2037663993</t>
  </si>
  <si>
    <t>Poznámka k položce:_x000d_
červené světlo, akustický přerušovaný alarm</t>
  </si>
  <si>
    <t>82</t>
  </si>
  <si>
    <t>345900007R</t>
  </si>
  <si>
    <t>Panel signalizační (LED)</t>
  </si>
  <si>
    <t>269676238</t>
  </si>
  <si>
    <t>Poznámka k položce:_x000d_
V místech dozoru, indikuje místo. odkud je požadována pomoc</t>
  </si>
  <si>
    <t>83</t>
  </si>
  <si>
    <t>345900008R</t>
  </si>
  <si>
    <t>Napájecí zdroj</t>
  </si>
  <si>
    <t>-243909524</t>
  </si>
  <si>
    <t>Poznámka k položce:_x000d_
 230V AC/24V DC, 2,5A</t>
  </si>
  <si>
    <t>84</t>
  </si>
  <si>
    <t>7478888880R</t>
  </si>
  <si>
    <t>Montáž ventilátoru</t>
  </si>
  <si>
    <t>-15272593</t>
  </si>
  <si>
    <t>85</t>
  </si>
  <si>
    <t>741330763</t>
  </si>
  <si>
    <t>Montáž relé časových bez zapojení</t>
  </si>
  <si>
    <t>-1117366762</t>
  </si>
  <si>
    <t>86</t>
  </si>
  <si>
    <t>1211908</t>
  </si>
  <si>
    <t>RELE SMR-T/230V /2910/</t>
  </si>
  <si>
    <t>21271471</t>
  </si>
  <si>
    <t>87</t>
  </si>
  <si>
    <t>7478888881R</t>
  </si>
  <si>
    <t>Montáž pohonu venkovní žaluzie</t>
  </si>
  <si>
    <t>-1311118626</t>
  </si>
  <si>
    <t>88</t>
  </si>
  <si>
    <t>741313042</t>
  </si>
  <si>
    <t>Montáž zásuvek domovních se zapojením vodičů šroubové připojení polozapuštěných nebo zapuštěných 10/16 A, provedení 2P + PE dvojí zapojení pro průběžnou montáž</t>
  </si>
  <si>
    <t>826400776</t>
  </si>
  <si>
    <t>89</t>
  </si>
  <si>
    <t>34555101</t>
  </si>
  <si>
    <t>zásuvka 1násobná 16A bílý</t>
  </si>
  <si>
    <t>-1189841983</t>
  </si>
  <si>
    <t>90</t>
  </si>
  <si>
    <t>3455510R</t>
  </si>
  <si>
    <t>zásuvka 1násobná 16A bílý s přepěťovou ochranou</t>
  </si>
  <si>
    <t>1784919298</t>
  </si>
  <si>
    <t>91</t>
  </si>
  <si>
    <t>741313052</t>
  </si>
  <si>
    <t>Montáž zásuvek domovních se zapojením vodičů šroubové připojení nástěnných do 25 A, provedení 3P + N + PE</t>
  </si>
  <si>
    <t>866376521</t>
  </si>
  <si>
    <t>92</t>
  </si>
  <si>
    <t>3581125R</t>
  </si>
  <si>
    <t>zásuvka nástěnná 16A 250V 5pólová</t>
  </si>
  <si>
    <t>-1364399179</t>
  </si>
  <si>
    <t>93</t>
  </si>
  <si>
    <t>741313083</t>
  </si>
  <si>
    <t>Montáž zásuvek domovních se zapojením vodičů šroubové připojení venkovní nebo mokré, provedení 2P + PE dvojí zapojení pro průběžnou montáž</t>
  </si>
  <si>
    <t>-1059068574</t>
  </si>
  <si>
    <t>94</t>
  </si>
  <si>
    <t>34551485R</t>
  </si>
  <si>
    <t xml:space="preserve">zásuvka  230V,16A, IP44</t>
  </si>
  <si>
    <t>635289397</t>
  </si>
  <si>
    <t>95</t>
  </si>
  <si>
    <t>741320161</t>
  </si>
  <si>
    <t>Montáž jističů se zapojením vodičů třípólových nn do 25 A bez krytu</t>
  </si>
  <si>
    <t>-590561636</t>
  </si>
  <si>
    <t>96</t>
  </si>
  <si>
    <t>35822401</t>
  </si>
  <si>
    <t>jistič 3pólový-charakteristika B 16A</t>
  </si>
  <si>
    <t>-1269872654</t>
  </si>
  <si>
    <t>97</t>
  </si>
  <si>
    <t>741210002</t>
  </si>
  <si>
    <t>Montáž rozvodnic oceloplechových nebo plastových bez zapojení vodičů běžných, hmotnosti do 50 kg</t>
  </si>
  <si>
    <t>1991689842</t>
  </si>
  <si>
    <t>98</t>
  </si>
  <si>
    <t>3571167R</t>
  </si>
  <si>
    <t xml:space="preserve">rozvaděč elektroměrový kompaktní pilíř  2x dvousazbový</t>
  </si>
  <si>
    <t>-1424069591</t>
  </si>
  <si>
    <t>99</t>
  </si>
  <si>
    <t>741320171</t>
  </si>
  <si>
    <t>Montáž jističů se zapojením vodičů třípólových nn do 63 A bez krytu</t>
  </si>
  <si>
    <t>-1523255020</t>
  </si>
  <si>
    <t>100</t>
  </si>
  <si>
    <t>1249599</t>
  </si>
  <si>
    <t>JISTIC LTN-40B-3 /OEZ:41776/</t>
  </si>
  <si>
    <t>906086414</t>
  </si>
  <si>
    <t>101</t>
  </si>
  <si>
    <t>741210003</t>
  </si>
  <si>
    <t>Montáž rozvodnic oceloplechových nebo plastových bez zapojení vodičů běžných, hmotnosti do 100 kg</t>
  </si>
  <si>
    <t>-1243901050</t>
  </si>
  <si>
    <t>102</t>
  </si>
  <si>
    <t>1164090</t>
  </si>
  <si>
    <t>ROZVODNICE NASTEN. 198M RNB-6N198-B</t>
  </si>
  <si>
    <t>-650243924</t>
  </si>
  <si>
    <t>103</t>
  </si>
  <si>
    <t>741320101</t>
  </si>
  <si>
    <t>Montáž jističů se zapojením vodičů jednopólových nn do 25 A bez krytu</t>
  </si>
  <si>
    <t>1533178952</t>
  </si>
  <si>
    <t>104</t>
  </si>
  <si>
    <t>35822107</t>
  </si>
  <si>
    <t>jistič 1pólový-charakteristika B 6A</t>
  </si>
  <si>
    <t>-540570154</t>
  </si>
  <si>
    <t>105</t>
  </si>
  <si>
    <t>35822109</t>
  </si>
  <si>
    <t>jistič 1pólový-charakteristika B 10A</t>
  </si>
  <si>
    <t>-828495167</t>
  </si>
  <si>
    <t>106</t>
  </si>
  <si>
    <t>35822111</t>
  </si>
  <si>
    <t>jistič 1pólový-charakteristika B 16A</t>
  </si>
  <si>
    <t>-1151333441</t>
  </si>
  <si>
    <t>107</t>
  </si>
  <si>
    <t>765535535</t>
  </si>
  <si>
    <t>108</t>
  </si>
  <si>
    <t>1249838</t>
  </si>
  <si>
    <t>VYPINAC MSO-40-3 /OEZ:42335/</t>
  </si>
  <si>
    <t>1589766740</t>
  </si>
  <si>
    <t>109</t>
  </si>
  <si>
    <t>741321001</t>
  </si>
  <si>
    <t>Montáž proudových chráničů se zapojením vodičů dvoupólových nn do 25 A bez krytu</t>
  </si>
  <si>
    <t>-26095974</t>
  </si>
  <si>
    <t>110</t>
  </si>
  <si>
    <t>1168345</t>
  </si>
  <si>
    <t>PROUDOVY CHRANIC OLI-10B-1N-030A</t>
  </si>
  <si>
    <t>1543677778</t>
  </si>
  <si>
    <t>111</t>
  </si>
  <si>
    <t>741321041</t>
  </si>
  <si>
    <t>Montáž proudových chráničů se zapojením vodičů čtyřpólových nn do 63 A bez krytu</t>
  </si>
  <si>
    <t>1215256836</t>
  </si>
  <si>
    <t>112</t>
  </si>
  <si>
    <t>1249786</t>
  </si>
  <si>
    <t>PROUDOVY CHRANIC LFN-40-4-030AC</t>
  </si>
  <si>
    <t>-1033437100</t>
  </si>
  <si>
    <t>113</t>
  </si>
  <si>
    <t>741322002</t>
  </si>
  <si>
    <t>Montáž přepěťových ochran nn se zapojením vodičů svodiče bleskových proudů – typ 1 jednopólových, pro impulsní proud do 100 kA</t>
  </si>
  <si>
    <t>-1909423322</t>
  </si>
  <si>
    <t>114</t>
  </si>
  <si>
    <t>1140339</t>
  </si>
  <si>
    <t>SVODIC PREPETI FLP-B+C MAXI VS/3 (TN-C)</t>
  </si>
  <si>
    <t>451327454</t>
  </si>
  <si>
    <t>115</t>
  </si>
  <si>
    <t>741330032</t>
  </si>
  <si>
    <t>Montáž stykačů nn se zapojením vodičů střídavých vestavných jednopólových do 25 A</t>
  </si>
  <si>
    <t>1596246902</t>
  </si>
  <si>
    <t>116</t>
  </si>
  <si>
    <t>1172369</t>
  </si>
  <si>
    <t>STYKAC RSI-20-20-A230 20A</t>
  </si>
  <si>
    <t>2131966913</t>
  </si>
  <si>
    <t>117</t>
  </si>
  <si>
    <t>74133065R</t>
  </si>
  <si>
    <t>Montáž relé impulsní</t>
  </si>
  <si>
    <t>-2109311489</t>
  </si>
  <si>
    <t>118</t>
  </si>
  <si>
    <t>1224230</t>
  </si>
  <si>
    <t>IMPULZNI RELE MIG-20-10-A230 AC</t>
  </si>
  <si>
    <t>-985871863</t>
  </si>
  <si>
    <t>119</t>
  </si>
  <si>
    <t>741331032</t>
  </si>
  <si>
    <t>Montáž měřicích přístrojů bez zapojení vodičů elektroměru třífázového</t>
  </si>
  <si>
    <t>-1467266958</t>
  </si>
  <si>
    <t>120</t>
  </si>
  <si>
    <t>114126R</t>
  </si>
  <si>
    <t>ELEKTROMER,3F-40A, modul.</t>
  </si>
  <si>
    <t>-985174634</t>
  </si>
  <si>
    <t>121</t>
  </si>
  <si>
    <t>741410021</t>
  </si>
  <si>
    <t>Montáž uzemňovacího vedení s upevněním, propojením a připojením pomocí svorek v zemi s izolací spojů pásku průřezu do 120 mm2 v městské zástavbě</t>
  </si>
  <si>
    <t>614514036</t>
  </si>
  <si>
    <t>122</t>
  </si>
  <si>
    <t>35442062</t>
  </si>
  <si>
    <t>pás zemnící 30x4mm FeZn</t>
  </si>
  <si>
    <t>kg</t>
  </si>
  <si>
    <t>970192776</t>
  </si>
  <si>
    <t>123</t>
  </si>
  <si>
    <t>741410071</t>
  </si>
  <si>
    <t>Montáž uzemňovacího vedení s upevněním, propojením a připojením pomocí svorek doplňků ostatních konstrukcí vodičem průřezu do 16 mm2, uloženým volně nebo pod omítkou</t>
  </si>
  <si>
    <t>648845187</t>
  </si>
  <si>
    <t>124</t>
  </si>
  <si>
    <t>34140842</t>
  </si>
  <si>
    <t>vodič izolovaný s Cu jádrem 4mm2</t>
  </si>
  <si>
    <t>-1740298303</t>
  </si>
  <si>
    <t>125</t>
  </si>
  <si>
    <t>34140844</t>
  </si>
  <si>
    <t>vodič izolovaný s Cu jádrem 6mm2</t>
  </si>
  <si>
    <t>1630196940</t>
  </si>
  <si>
    <t>126</t>
  </si>
  <si>
    <t>34142159</t>
  </si>
  <si>
    <t>vodič silový s Cu jádrem 16mm2</t>
  </si>
  <si>
    <t>-1439491445</t>
  </si>
  <si>
    <t>127</t>
  </si>
  <si>
    <t>34142160</t>
  </si>
  <si>
    <t>vodič silový s Cu jádrem 25mm2</t>
  </si>
  <si>
    <t>-1011061241</t>
  </si>
  <si>
    <t>128</t>
  </si>
  <si>
    <t>741420001</t>
  </si>
  <si>
    <t>Montáž hromosvodného vedení svodových drátů nebo lan s podpěrami, Ø do 10 mm</t>
  </si>
  <si>
    <t>214556880</t>
  </si>
  <si>
    <t>Poznámka k položce:_x000d_
Svodovými dráty se rozumí i jímací vedení na střeše</t>
  </si>
  <si>
    <t>129</t>
  </si>
  <si>
    <t>35441077</t>
  </si>
  <si>
    <t>drát D 8mm AlMgSi</t>
  </si>
  <si>
    <t>-1991118477</t>
  </si>
  <si>
    <t>Poznámka k položce:_x000d_
0,135kg = 1m</t>
  </si>
  <si>
    <t>VV</t>
  </si>
  <si>
    <t>220*0,135 'Přepočtené koeficientem množství</t>
  </si>
  <si>
    <t>130</t>
  </si>
  <si>
    <t>35441415</t>
  </si>
  <si>
    <t>podpěra vedení FeZn do zdiva 150mm</t>
  </si>
  <si>
    <t>-685503871</t>
  </si>
  <si>
    <t>222,222222222222*0,135 'Přepočtené koeficientem množství</t>
  </si>
  <si>
    <t>131</t>
  </si>
  <si>
    <t>35441560</t>
  </si>
  <si>
    <t>podpěra vedení FeZn na plechové střechy 110mm</t>
  </si>
  <si>
    <t>-1375163616</t>
  </si>
  <si>
    <t>333,333333333333*0,135 'Přepočtené koeficientem množství</t>
  </si>
  <si>
    <t>132</t>
  </si>
  <si>
    <t>35441490</t>
  </si>
  <si>
    <t>podpěra vedení FeZn na hřebenáče a prejzovou krytinu 120mm</t>
  </si>
  <si>
    <t>-1449612351</t>
  </si>
  <si>
    <t>148,148148148148*0,135 'Přepočtené koeficientem množství</t>
  </si>
  <si>
    <t>133</t>
  </si>
  <si>
    <t>35441550</t>
  </si>
  <si>
    <t>podpěra vedení FeZn na lepenkovou krytinu a eternit 100mm</t>
  </si>
  <si>
    <t>-144108798</t>
  </si>
  <si>
    <t>703,703703703703*0,135 'Přepočtené koeficientem množství</t>
  </si>
  <si>
    <t>134</t>
  </si>
  <si>
    <t>35442004</t>
  </si>
  <si>
    <t>svorka na potrubí 4" - 115mm, FeZn</t>
  </si>
  <si>
    <t>821920205</t>
  </si>
  <si>
    <t>135</t>
  </si>
  <si>
    <t>-48520541</t>
  </si>
  <si>
    <t>136</t>
  </si>
  <si>
    <t>35441073</t>
  </si>
  <si>
    <t>drát D 10mm FeZn</t>
  </si>
  <si>
    <t>1154640714</t>
  </si>
  <si>
    <t>Poznámka k položce:_x000d_
0,62kg= 1m</t>
  </si>
  <si>
    <t>55*0,62 'Přepočtené koeficientem množství</t>
  </si>
  <si>
    <t>137</t>
  </si>
  <si>
    <t>741420021</t>
  </si>
  <si>
    <t>Montáž hromosvodného vedení svorek se 2 šrouby</t>
  </si>
  <si>
    <t>651903501</t>
  </si>
  <si>
    <t>138</t>
  </si>
  <si>
    <t>35441885</t>
  </si>
  <si>
    <t>svorka spojovací pro lano D 8-10mm</t>
  </si>
  <si>
    <t>1658439493</t>
  </si>
  <si>
    <t>139</t>
  </si>
  <si>
    <t>35441996</t>
  </si>
  <si>
    <t>svorka odbočovací a spojovací pro spojování kruhových a páskových vodičů, FeZn</t>
  </si>
  <si>
    <t>880996133</t>
  </si>
  <si>
    <t>140</t>
  </si>
  <si>
    <t>741420022</t>
  </si>
  <si>
    <t>Montáž hromosvodného vedení svorek se 3 a více šrouby</t>
  </si>
  <si>
    <t>-1029992442</t>
  </si>
  <si>
    <t>141</t>
  </si>
  <si>
    <t>35441875</t>
  </si>
  <si>
    <t>svorka křížová pro vodič D 6-10mm</t>
  </si>
  <si>
    <t>366484226</t>
  </si>
  <si>
    <t>142</t>
  </si>
  <si>
    <t>35441905</t>
  </si>
  <si>
    <t>svorka připojovací k připojení okapových žlabů</t>
  </si>
  <si>
    <t>-405125535</t>
  </si>
  <si>
    <t>143</t>
  </si>
  <si>
    <t>35441895</t>
  </si>
  <si>
    <t>svorka připojovací k připojení kovových částí</t>
  </si>
  <si>
    <t>-260791642</t>
  </si>
  <si>
    <t>144</t>
  </si>
  <si>
    <t>35441925</t>
  </si>
  <si>
    <t>svorka zkušební pro lano D 6-12mm, FeZn</t>
  </si>
  <si>
    <t>1413591219</t>
  </si>
  <si>
    <t>145</t>
  </si>
  <si>
    <t>741420051</t>
  </si>
  <si>
    <t>Montáž hromosvodného vedení ochranných prvků úhelníků nebo trubek s držáky do zdiva</t>
  </si>
  <si>
    <t>-56089293</t>
  </si>
  <si>
    <t>146</t>
  </si>
  <si>
    <t>35441830</t>
  </si>
  <si>
    <t>úhelník ochranný na ochranu svodu - 1700mm, FeZn</t>
  </si>
  <si>
    <t>1736704549</t>
  </si>
  <si>
    <t>147</t>
  </si>
  <si>
    <t>3544183R</t>
  </si>
  <si>
    <t>držák ochranného úhelníku do zdiva</t>
  </si>
  <si>
    <t>1070255443</t>
  </si>
  <si>
    <t>148</t>
  </si>
  <si>
    <t>741420083</t>
  </si>
  <si>
    <t>Montáž hromosvodného vedení doplňků štítků k označení svodů</t>
  </si>
  <si>
    <t>-1225367449</t>
  </si>
  <si>
    <t>149</t>
  </si>
  <si>
    <t>354421100</t>
  </si>
  <si>
    <t xml:space="preserve">štítek plastový -  čísla svodů</t>
  </si>
  <si>
    <t>-1785530099</t>
  </si>
  <si>
    <t>150</t>
  </si>
  <si>
    <t>741430003</t>
  </si>
  <si>
    <t>Montáž jímacích tyčí délky do 3 m, na konstrukci ocelovou</t>
  </si>
  <si>
    <t>-1840473371</t>
  </si>
  <si>
    <t>151</t>
  </si>
  <si>
    <t>35441860</t>
  </si>
  <si>
    <t>svorka FeZn k jímací tyči - 4 šrouby</t>
  </si>
  <si>
    <t>-740267100</t>
  </si>
  <si>
    <t>152</t>
  </si>
  <si>
    <t>1165374</t>
  </si>
  <si>
    <t>Hromosvody JIMACI TYC JR 1.0 ALMGSI</t>
  </si>
  <si>
    <t>-1632369762</t>
  </si>
  <si>
    <t>153</t>
  </si>
  <si>
    <t>1165383</t>
  </si>
  <si>
    <t>Hromosvody JIMACI TYC 3M ALMgSi</t>
  </si>
  <si>
    <t>1971624578</t>
  </si>
  <si>
    <t>154</t>
  </si>
  <si>
    <t>1217284</t>
  </si>
  <si>
    <t xml:space="preserve">Hromosvody BETONOVY PODSTAVEC </t>
  </si>
  <si>
    <t>1740781284</t>
  </si>
  <si>
    <t>155</t>
  </si>
  <si>
    <t>741370002</t>
  </si>
  <si>
    <t>Montáž svítidel žárovkových se zapojením vodičů bytových nebo společenských místností stropních přisazených 1 zdroj se sklem</t>
  </si>
  <si>
    <t>-1702204121</t>
  </si>
  <si>
    <t>156</t>
  </si>
  <si>
    <t>348121101R</t>
  </si>
  <si>
    <t>H_svítidlo přisazené kruhové s krytem, 1x60W, IP44, vč. zdroje</t>
  </si>
  <si>
    <t>300627650</t>
  </si>
  <si>
    <t>157</t>
  </si>
  <si>
    <t>107264927</t>
  </si>
  <si>
    <t>158</t>
  </si>
  <si>
    <t>348121105R</t>
  </si>
  <si>
    <t>G_svítidlo bude upřesněno architektem</t>
  </si>
  <si>
    <t>2086738558</t>
  </si>
  <si>
    <t>159</t>
  </si>
  <si>
    <t>748111113</t>
  </si>
  <si>
    <t>Montáž svítidel žárovkových se zapojením vodičů bytových nebo společenských místností stropních přisazených 2 zdroje</t>
  </si>
  <si>
    <t>-1281288875</t>
  </si>
  <si>
    <t>160</t>
  </si>
  <si>
    <t>348182110R</t>
  </si>
  <si>
    <t>A_svítidlo přisazené kruhové s krytem, 1x32W, IP20, vč. zdroje</t>
  </si>
  <si>
    <t>-2023926255</t>
  </si>
  <si>
    <t>161</t>
  </si>
  <si>
    <t>348182102R</t>
  </si>
  <si>
    <t>C_svítidlo přisazené kruhové s krytem, 1x24W, IP43, vč. zdroje</t>
  </si>
  <si>
    <t>-930718119</t>
  </si>
  <si>
    <t>162</t>
  </si>
  <si>
    <t>741371002</t>
  </si>
  <si>
    <t>Montáž svítidel zářivkových se zapojením vodičů bytových nebo společenských místností stropních přisazených 1 zdroj s krytem</t>
  </si>
  <si>
    <t>-822260614</t>
  </si>
  <si>
    <t>163</t>
  </si>
  <si>
    <t>34833104</t>
  </si>
  <si>
    <t>E_svítidlo stropní přisazené zářivkové s krytem, 1x36W, IP20,EP,vč. zdroje</t>
  </si>
  <si>
    <t>-419562187</t>
  </si>
  <si>
    <t>164</t>
  </si>
  <si>
    <t>741371032</t>
  </si>
  <si>
    <t>Montáž svítidel zářivkových se zapojením vodičů bytových nebo společenských místností nástěnných přisazených 1 zdroj kompaktní</t>
  </si>
  <si>
    <t>58063167</t>
  </si>
  <si>
    <t>165</t>
  </si>
  <si>
    <t>348121100R</t>
  </si>
  <si>
    <t>N_nouzové svítidlo1,2, W, 1h, IP20</t>
  </si>
  <si>
    <t>1481742964</t>
  </si>
  <si>
    <t>166</t>
  </si>
  <si>
    <t>1333830919</t>
  </si>
  <si>
    <t>167</t>
  </si>
  <si>
    <t>348121106R</t>
  </si>
  <si>
    <t>I_svítidlo 11W, nad prac- plochu kuch. linky, IP21</t>
  </si>
  <si>
    <t>1156291029</t>
  </si>
  <si>
    <t>168</t>
  </si>
  <si>
    <t>741371102</t>
  </si>
  <si>
    <t>Montáž svítidel zářivkových se zapojením vodičů průmyslových stropních přisazených 1 zdroj s krytem</t>
  </si>
  <si>
    <t>1259719178</t>
  </si>
  <si>
    <t>169</t>
  </si>
  <si>
    <t>348331040R</t>
  </si>
  <si>
    <t>F_svítidlo průmyslové zářivkové IP54, 2x36W,EP vč. zdroje</t>
  </si>
  <si>
    <t>322392100</t>
  </si>
  <si>
    <t>170</t>
  </si>
  <si>
    <t>741372052</t>
  </si>
  <si>
    <t>Montáž svítidel LED se zapojením vodičů bytových nebo společenských místností přisazených stropních reflektorových s pohybovým čidlem</t>
  </si>
  <si>
    <t>-967755082</t>
  </si>
  <si>
    <t>171</t>
  </si>
  <si>
    <t>348121102R</t>
  </si>
  <si>
    <t>D_svítidlo kruhové přisazené LED , 1x29W, IP20</t>
  </si>
  <si>
    <t>-711368614</t>
  </si>
  <si>
    <t>Práce a dodávky M</t>
  </si>
  <si>
    <t>46-M</t>
  </si>
  <si>
    <t>Zemní práce při extr.mont.pracích</t>
  </si>
  <si>
    <t>172</t>
  </si>
  <si>
    <t>460010011</t>
  </si>
  <si>
    <t>Vytyčení trasy vedení vzdušného (nadzemního) silového v terénu přehledném nn</t>
  </si>
  <si>
    <t>km</t>
  </si>
  <si>
    <t>1953595050</t>
  </si>
  <si>
    <t>173</t>
  </si>
  <si>
    <t>460150283</t>
  </si>
  <si>
    <t>Hloubení zapažených i nezapažených kabelových rýh ručně včetně urovnání dna s přemístěním výkopku do vzdálenosti 3 m od okraje jámy nebo naložením na dopravní prostředek šířky 50 cm, hloubky 100 cm, v hornině třídy 3</t>
  </si>
  <si>
    <t>896214801</t>
  </si>
  <si>
    <t>174</t>
  </si>
  <si>
    <t>460421001</t>
  </si>
  <si>
    <t>Kabelové lože včetně podsypu, zhutnění a urovnání povrchu z písku nebo štěrkopísku tloušťky 5 cm nad kabel bez zakrytí, šířky do 65 cm</t>
  </si>
  <si>
    <t>-477492793</t>
  </si>
  <si>
    <t>175</t>
  </si>
  <si>
    <t>460560283</t>
  </si>
  <si>
    <t>Zásyp kabelových rýh ručně s uložením výkopku ve vrstvách včetně zhutnění a urovnání povrchu šířky 50 cm hloubky 100 cm, v hornině třídy 3</t>
  </si>
  <si>
    <t>-243226951</t>
  </si>
  <si>
    <t>HZS</t>
  </si>
  <si>
    <t>Hodinové zúčtovací sazby</t>
  </si>
  <si>
    <t>176</t>
  </si>
  <si>
    <t>HZS1301</t>
  </si>
  <si>
    <t>Hodinové zúčtovací sazby profesí HSV provádění konstrukcí zedník</t>
  </si>
  <si>
    <t>hod</t>
  </si>
  <si>
    <t>512</t>
  </si>
  <si>
    <t>-1615119256</t>
  </si>
  <si>
    <t>Poznámka k položce:_x000d_
Stavební přípomoce</t>
  </si>
  <si>
    <t>177</t>
  </si>
  <si>
    <t>HZS2222</t>
  </si>
  <si>
    <t>Hodinové zúčtovací sazby profesí PSV provádění stavebních instalací elektrikář odborný</t>
  </si>
  <si>
    <t>327347992</t>
  </si>
  <si>
    <t>Poznámka k položce:_x000d_
koordinace s ostatními profesemi</t>
  </si>
  <si>
    <t>178</t>
  </si>
  <si>
    <t>HZS4211</t>
  </si>
  <si>
    <t>Hodinové zúčtovací sazby ostatních profesí revizní a kontrolní činnost revizní technik</t>
  </si>
  <si>
    <t>-1702677110</t>
  </si>
  <si>
    <t>Poznámka k položce:_x000d_
Výchozí revize</t>
  </si>
  <si>
    <t>VRN</t>
  </si>
  <si>
    <t>Vedlejší rozpočtové náklady</t>
  </si>
  <si>
    <t>VRN1</t>
  </si>
  <si>
    <t>Průzkumné, geodetické a projektové práce</t>
  </si>
  <si>
    <t>179</t>
  </si>
  <si>
    <t>012203000</t>
  </si>
  <si>
    <t>Geodetické práce při provádění stavby</t>
  </si>
  <si>
    <t>kompl.</t>
  </si>
  <si>
    <t>1024</t>
  </si>
  <si>
    <t>-81174194</t>
  </si>
  <si>
    <t>Poznámka k položce:_x000d_
Zaměření venkovních domovních vedení EL</t>
  </si>
  <si>
    <t>180</t>
  </si>
  <si>
    <t>013254000</t>
  </si>
  <si>
    <t>Dokumentace skutečného provedení stavby</t>
  </si>
  <si>
    <t>968675335</t>
  </si>
  <si>
    <t>SO02 - RD2</t>
  </si>
  <si>
    <t>1592155836</t>
  </si>
  <si>
    <t>1057870579</t>
  </si>
  <si>
    <t>741122041</t>
  </si>
  <si>
    <t>Montáž kabelů měděných bez ukončení uložených pod omítku plných kulatých (CYKY), počtu a průřezu žil 7x1,5 až 2,5 mm2</t>
  </si>
  <si>
    <t>975976250</t>
  </si>
  <si>
    <t>34111114</t>
  </si>
  <si>
    <t>kabel silový s Cu jádrem 1kV 7x2,5mm2</t>
  </si>
  <si>
    <t>-597842833</t>
  </si>
  <si>
    <t>424790138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</si>
  <si>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</si>
  <si>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</si>
  <si>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>2138698305</t>
  </si>
  <si>
    <t>34535711</t>
  </si>
  <si>
    <t>přepínač křížový řazení 7 10A bílý</t>
  </si>
  <si>
    <t>1464526964</t>
  </si>
  <si>
    <t>741331071</t>
  </si>
  <si>
    <t>Montáž měřicích přístrojů bez zapojení vodičů spínače digitálního jednokanálového</t>
  </si>
  <si>
    <t>-2102908609</t>
  </si>
  <si>
    <t>1199838</t>
  </si>
  <si>
    <t>DIGITALNI SPINACI HODINY MAE-D16-001-A23</t>
  </si>
  <si>
    <t>199030049</t>
  </si>
  <si>
    <t>240,000054545455*0,135 'Přepočtené koeficientem množství</t>
  </si>
  <si>
    <t>162,963*0,135 'Přepočtené koeficientem množství</t>
  </si>
  <si>
    <t>348182115R</t>
  </si>
  <si>
    <t>A_svítidlo přisazené kruhové s krytem, 1x24W, IP20, vč. zdroje</t>
  </si>
  <si>
    <t>615963511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</si>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</sst>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83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2017/015_revize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Novostavba dvou RD, lokalita Častolovice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27. 10. 2020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'SO01 - RD1'!J30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'SO01 - RD1'!P86</f>
        <v>0</v>
      </c>
      <c r="AV55" s="119">
        <f>'SO01 - RD1'!J33</f>
        <v>0</v>
      </c>
      <c r="AW55" s="119">
        <f>'SO01 - RD1'!J34</f>
        <v>0</v>
      </c>
      <c r="AX55" s="119">
        <f>'SO01 - RD1'!J35</f>
        <v>0</v>
      </c>
      <c r="AY55" s="119">
        <f>'SO01 - RD1'!J36</f>
        <v>0</v>
      </c>
      <c r="AZ55" s="119">
        <f>'SO01 - RD1'!F33</f>
        <v>0</v>
      </c>
      <c r="BA55" s="119">
        <f>'SO01 - RD1'!F34</f>
        <v>0</v>
      </c>
      <c r="BB55" s="119">
        <f>'SO01 - RD1'!F35</f>
        <v>0</v>
      </c>
      <c r="BC55" s="119">
        <f>'SO01 - RD1'!F36</f>
        <v>0</v>
      </c>
      <c r="BD55" s="121">
        <f>'SO01 - RD1'!F37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77</v>
      </c>
    </row>
    <row r="56" s="7" customFormat="1" ht="16.5" customHeight="1">
      <c r="A56" s="110" t="s">
        <v>73</v>
      </c>
      <c r="B56" s="111"/>
      <c r="C56" s="112"/>
      <c r="D56" s="113" t="s">
        <v>79</v>
      </c>
      <c r="E56" s="113"/>
      <c r="F56" s="113"/>
      <c r="G56" s="113"/>
      <c r="H56" s="113"/>
      <c r="I56" s="114"/>
      <c r="J56" s="113" t="s">
        <v>80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'SO02 - RD2'!J30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76</v>
      </c>
      <c r="AR56" s="117"/>
      <c r="AS56" s="123">
        <v>0</v>
      </c>
      <c r="AT56" s="124">
        <f>ROUND(SUM(AV56:AW56),2)</f>
        <v>0</v>
      </c>
      <c r="AU56" s="125">
        <f>'SO02 - RD2'!P86</f>
        <v>0</v>
      </c>
      <c r="AV56" s="124">
        <f>'SO02 - RD2'!J33</f>
        <v>0</v>
      </c>
      <c r="AW56" s="124">
        <f>'SO02 - RD2'!J34</f>
        <v>0</v>
      </c>
      <c r="AX56" s="124">
        <f>'SO02 - RD2'!J35</f>
        <v>0</v>
      </c>
      <c r="AY56" s="124">
        <f>'SO02 - RD2'!J36</f>
        <v>0</v>
      </c>
      <c r="AZ56" s="124">
        <f>'SO02 - RD2'!F33</f>
        <v>0</v>
      </c>
      <c r="BA56" s="124">
        <f>'SO02 - RD2'!F34</f>
        <v>0</v>
      </c>
      <c r="BB56" s="124">
        <f>'SO02 - RD2'!F35</f>
        <v>0</v>
      </c>
      <c r="BC56" s="124">
        <f>'SO02 - RD2'!F36</f>
        <v>0</v>
      </c>
      <c r="BD56" s="126">
        <f>'SO02 - RD2'!F37</f>
        <v>0</v>
      </c>
      <c r="BE56" s="7"/>
      <c r="BT56" s="122" t="s">
        <v>77</v>
      </c>
      <c r="BV56" s="122" t="s">
        <v>71</v>
      </c>
      <c r="BW56" s="122" t="s">
        <v>81</v>
      </c>
      <c r="BX56" s="122" t="s">
        <v>5</v>
      </c>
      <c r="CL56" s="122" t="s">
        <v>19</v>
      </c>
      <c r="CM56" s="122" t="s">
        <v>77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e3mzq60sOfbUaOmFadzXcmvT0MSMpJPd+Snm/7VywCxQi4P9OygxsBrDN/lzcxIEdsPtsK+VyLy6FXpY01YGNQ==" hashValue="sKLNO8j1kB/nO9f9eBdBUgKFx8WVjDmOlV/BOPvHr+ysX907J7zVa3XlGrb29RF2e1YXCGvMN5SKIPPpmhfpg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1 - RD1'!C2" display="/"/>
    <hyperlink ref="A56" location="'SO02 - RD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77</v>
      </c>
    </row>
    <row r="4" s="1" customFormat="1" ht="24.96" customHeight="1">
      <c r="B4" s="19"/>
      <c r="D4" s="131" t="s">
        <v>82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Novostavba dvou RD, lokalita Častolovice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83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84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27. 10. 2020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27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30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32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33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95.25" customHeight="1">
      <c r="A27" s="141"/>
      <c r="B27" s="142"/>
      <c r="C27" s="141"/>
      <c r="D27" s="141"/>
      <c r="E27" s="143" t="s">
        <v>85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35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37</v>
      </c>
      <c r="G32" s="37"/>
      <c r="H32" s="37"/>
      <c r="I32" s="151" t="s">
        <v>36</v>
      </c>
      <c r="J32" s="150" t="s">
        <v>38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3" t="s">
        <v>40</v>
      </c>
      <c r="F33" s="153">
        <f>ROUND((SUM(BE86:BE299)),  2)</f>
        <v>0</v>
      </c>
      <c r="G33" s="37"/>
      <c r="H33" s="37"/>
      <c r="I33" s="154">
        <v>0.20999999999999999</v>
      </c>
      <c r="J33" s="153">
        <f>ROUND(((SUM(BE86:BE299))*I33),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41</v>
      </c>
      <c r="F34" s="153">
        <f>ROUND((SUM(BF86:BF299)),  2)</f>
        <v>0</v>
      </c>
      <c r="G34" s="37"/>
      <c r="H34" s="37"/>
      <c r="I34" s="154">
        <v>0.14999999999999999</v>
      </c>
      <c r="J34" s="153">
        <f>ROUND(((SUM(BF86:BF299))*I34),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42</v>
      </c>
      <c r="F35" s="153">
        <f>ROUND((SUM(BG86:BG299)),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43</v>
      </c>
      <c r="F36" s="153">
        <f>ROUND((SUM(BH86:BH299)),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44</v>
      </c>
      <c r="F37" s="153">
        <f>ROUND((SUM(BI86:BI299)),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Novostavba dvou RD, lokalita Častolovice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SO01 - RD1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139" t="s">
        <v>23</v>
      </c>
      <c r="J52" s="71" t="str">
        <f>IF(J12="","",J12)</f>
        <v>27. 10. 2020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30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139" t="s">
        <v>32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87</v>
      </c>
      <c r="D57" s="171"/>
      <c r="E57" s="171"/>
      <c r="F57" s="171"/>
      <c r="G57" s="171"/>
      <c r="H57" s="171"/>
      <c r="I57" s="172"/>
      <c r="J57" s="173" t="s">
        <v>88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67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75"/>
      <c r="C60" s="176"/>
      <c r="D60" s="177" t="s">
        <v>90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91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5"/>
      <c r="C62" s="176"/>
      <c r="D62" s="177" t="s">
        <v>92</v>
      </c>
      <c r="E62" s="178"/>
      <c r="F62" s="178"/>
      <c r="G62" s="178"/>
      <c r="H62" s="178"/>
      <c r="I62" s="179"/>
      <c r="J62" s="180">
        <f>J282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93</v>
      </c>
      <c r="E63" s="185"/>
      <c r="F63" s="185"/>
      <c r="G63" s="185"/>
      <c r="H63" s="185"/>
      <c r="I63" s="186"/>
      <c r="J63" s="187">
        <f>J283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5"/>
      <c r="C64" s="176"/>
      <c r="D64" s="177" t="s">
        <v>94</v>
      </c>
      <c r="E64" s="178"/>
      <c r="F64" s="178"/>
      <c r="G64" s="178"/>
      <c r="H64" s="178"/>
      <c r="I64" s="179"/>
      <c r="J64" s="180">
        <f>J288</f>
        <v>0</v>
      </c>
      <c r="K64" s="176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95</v>
      </c>
      <c r="E65" s="178"/>
      <c r="F65" s="178"/>
      <c r="G65" s="178"/>
      <c r="H65" s="178"/>
      <c r="I65" s="179"/>
      <c r="J65" s="180">
        <f>J295</f>
        <v>0</v>
      </c>
      <c r="K65" s="176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83"/>
      <c r="D66" s="184" t="s">
        <v>96</v>
      </c>
      <c r="E66" s="185"/>
      <c r="F66" s="185"/>
      <c r="G66" s="185"/>
      <c r="H66" s="185"/>
      <c r="I66" s="186"/>
      <c r="J66" s="187">
        <f>J296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97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Novostavba dvou RD, lokalita Častolovice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83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SO01 - RD1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139" t="s">
        <v>23</v>
      </c>
      <c r="J80" s="71" t="str">
        <f>IF(J12="","",J12)</f>
        <v>27. 10. 2020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30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IF(E18="","",E18)</f>
        <v>Vyplň údaj</v>
      </c>
      <c r="G83" s="39"/>
      <c r="H83" s="39"/>
      <c r="I83" s="139" t="s">
        <v>32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98</v>
      </c>
      <c r="D85" s="192" t="s">
        <v>54</v>
      </c>
      <c r="E85" s="192" t="s">
        <v>50</v>
      </c>
      <c r="F85" s="192" t="s">
        <v>51</v>
      </c>
      <c r="G85" s="192" t="s">
        <v>99</v>
      </c>
      <c r="H85" s="192" t="s">
        <v>100</v>
      </c>
      <c r="I85" s="193" t="s">
        <v>101</v>
      </c>
      <c r="J85" s="192" t="s">
        <v>88</v>
      </c>
      <c r="K85" s="194" t="s">
        <v>102</v>
      </c>
      <c r="L85" s="195"/>
      <c r="M85" s="91" t="s">
        <v>19</v>
      </c>
      <c r="N85" s="92" t="s">
        <v>39</v>
      </c>
      <c r="O85" s="92" t="s">
        <v>103</v>
      </c>
      <c r="P85" s="92" t="s">
        <v>104</v>
      </c>
      <c r="Q85" s="92" t="s">
        <v>105</v>
      </c>
      <c r="R85" s="92" t="s">
        <v>106</v>
      </c>
      <c r="S85" s="92" t="s">
        <v>107</v>
      </c>
      <c r="T85" s="93" t="s">
        <v>108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109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P87+P282+P288+P295</f>
        <v>0</v>
      </c>
      <c r="Q86" s="95"/>
      <c r="R86" s="198">
        <f>R87+R282+R288+R295</f>
        <v>7.1646370000000008</v>
      </c>
      <c r="S86" s="95"/>
      <c r="T86" s="199">
        <f>T87+T282+T288+T295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89</v>
      </c>
      <c r="BK86" s="200">
        <f>BK87+BK282+BK288+BK295</f>
        <v>0</v>
      </c>
    </row>
    <row r="87" s="12" customFormat="1" ht="25.92" customHeight="1">
      <c r="A87" s="12"/>
      <c r="B87" s="201"/>
      <c r="C87" s="202"/>
      <c r="D87" s="203" t="s">
        <v>68</v>
      </c>
      <c r="E87" s="204" t="s">
        <v>110</v>
      </c>
      <c r="F87" s="204" t="s">
        <v>111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</f>
        <v>0</v>
      </c>
      <c r="Q87" s="209"/>
      <c r="R87" s="210">
        <f>R88</f>
        <v>1.0746370000000001</v>
      </c>
      <c r="S87" s="209"/>
      <c r="T87" s="211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112</v>
      </c>
      <c r="AT87" s="213" t="s">
        <v>68</v>
      </c>
      <c r="AU87" s="213" t="s">
        <v>69</v>
      </c>
      <c r="AY87" s="212" t="s">
        <v>113</v>
      </c>
      <c r="BK87" s="214">
        <f>BK88</f>
        <v>0</v>
      </c>
    </row>
    <row r="88" s="12" customFormat="1" ht="22.8" customHeight="1">
      <c r="A88" s="12"/>
      <c r="B88" s="201"/>
      <c r="C88" s="202"/>
      <c r="D88" s="203" t="s">
        <v>68</v>
      </c>
      <c r="E88" s="215" t="s">
        <v>114</v>
      </c>
      <c r="F88" s="215" t="s">
        <v>115</v>
      </c>
      <c r="G88" s="202"/>
      <c r="H88" s="202"/>
      <c r="I88" s="205"/>
      <c r="J88" s="216">
        <f>BK88</f>
        <v>0</v>
      </c>
      <c r="K88" s="202"/>
      <c r="L88" s="207"/>
      <c r="M88" s="208"/>
      <c r="N88" s="209"/>
      <c r="O88" s="209"/>
      <c r="P88" s="210">
        <f>SUM(P89:P281)</f>
        <v>0</v>
      </c>
      <c r="Q88" s="209"/>
      <c r="R88" s="210">
        <f>SUM(R89:R281)</f>
        <v>1.0746370000000001</v>
      </c>
      <c r="S88" s="209"/>
      <c r="T88" s="211">
        <f>SUM(T89:T281)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112</v>
      </c>
      <c r="AT88" s="213" t="s">
        <v>68</v>
      </c>
      <c r="AU88" s="213" t="s">
        <v>77</v>
      </c>
      <c r="AY88" s="212" t="s">
        <v>113</v>
      </c>
      <c r="BK88" s="214">
        <f>SUM(BK89:BK281)</f>
        <v>0</v>
      </c>
    </row>
    <row r="89" s="2" customFormat="1" ht="33" customHeight="1">
      <c r="A89" s="37"/>
      <c r="B89" s="38"/>
      <c r="C89" s="217" t="s">
        <v>77</v>
      </c>
      <c r="D89" s="217" t="s">
        <v>116</v>
      </c>
      <c r="E89" s="218" t="s">
        <v>117</v>
      </c>
      <c r="F89" s="219" t="s">
        <v>118</v>
      </c>
      <c r="G89" s="220" t="s">
        <v>119</v>
      </c>
      <c r="H89" s="221">
        <v>50</v>
      </c>
      <c r="I89" s="222"/>
      <c r="J89" s="223">
        <f>ROUND(I89*H89,2)</f>
        <v>0</v>
      </c>
      <c r="K89" s="219" t="s">
        <v>120</v>
      </c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121</v>
      </c>
      <c r="AT89" s="228" t="s">
        <v>116</v>
      </c>
      <c r="AU89" s="228" t="s">
        <v>112</v>
      </c>
      <c r="AY89" s="16" t="s">
        <v>113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112</v>
      </c>
      <c r="BK89" s="229">
        <f>ROUND(I89*H89,2)</f>
        <v>0</v>
      </c>
      <c r="BL89" s="16" t="s">
        <v>121</v>
      </c>
      <c r="BM89" s="228" t="s">
        <v>122</v>
      </c>
    </row>
    <row r="90" s="2" customFormat="1" ht="21.75" customHeight="1">
      <c r="A90" s="37"/>
      <c r="B90" s="38"/>
      <c r="C90" s="230" t="s">
        <v>112</v>
      </c>
      <c r="D90" s="230" t="s">
        <v>123</v>
      </c>
      <c r="E90" s="231" t="s">
        <v>124</v>
      </c>
      <c r="F90" s="232" t="s">
        <v>125</v>
      </c>
      <c r="G90" s="233" t="s">
        <v>119</v>
      </c>
      <c r="H90" s="234">
        <v>50</v>
      </c>
      <c r="I90" s="235"/>
      <c r="J90" s="236">
        <f>ROUND(I90*H90,2)</f>
        <v>0</v>
      </c>
      <c r="K90" s="232" t="s">
        <v>120</v>
      </c>
      <c r="L90" s="237"/>
      <c r="M90" s="238" t="s">
        <v>19</v>
      </c>
      <c r="N90" s="239" t="s">
        <v>41</v>
      </c>
      <c r="O90" s="83"/>
      <c r="P90" s="226">
        <f>O90*H90</f>
        <v>0</v>
      </c>
      <c r="Q90" s="226">
        <v>0.00035</v>
      </c>
      <c r="R90" s="226">
        <f>Q90*H90</f>
        <v>0.017499999999999998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126</v>
      </c>
      <c r="AT90" s="228" t="s">
        <v>123</v>
      </c>
      <c r="AU90" s="228" t="s">
        <v>112</v>
      </c>
      <c r="AY90" s="16" t="s">
        <v>113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112</v>
      </c>
      <c r="BK90" s="229">
        <f>ROUND(I90*H90,2)</f>
        <v>0</v>
      </c>
      <c r="BL90" s="16" t="s">
        <v>121</v>
      </c>
      <c r="BM90" s="228" t="s">
        <v>127</v>
      </c>
    </row>
    <row r="91" s="2" customFormat="1" ht="33" customHeight="1">
      <c r="A91" s="37"/>
      <c r="B91" s="38"/>
      <c r="C91" s="217" t="s">
        <v>128</v>
      </c>
      <c r="D91" s="217" t="s">
        <v>116</v>
      </c>
      <c r="E91" s="218" t="s">
        <v>129</v>
      </c>
      <c r="F91" s="219" t="s">
        <v>130</v>
      </c>
      <c r="G91" s="220" t="s">
        <v>119</v>
      </c>
      <c r="H91" s="221">
        <v>2</v>
      </c>
      <c r="I91" s="222"/>
      <c r="J91" s="223">
        <f>ROUND(I91*H91,2)</f>
        <v>0</v>
      </c>
      <c r="K91" s="219" t="s">
        <v>120</v>
      </c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121</v>
      </c>
      <c r="AT91" s="228" t="s">
        <v>116</v>
      </c>
      <c r="AU91" s="228" t="s">
        <v>112</v>
      </c>
      <c r="AY91" s="16" t="s">
        <v>113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112</v>
      </c>
      <c r="BK91" s="229">
        <f>ROUND(I91*H91,2)</f>
        <v>0</v>
      </c>
      <c r="BL91" s="16" t="s">
        <v>121</v>
      </c>
      <c r="BM91" s="228" t="s">
        <v>131</v>
      </c>
    </row>
    <row r="92" s="2" customFormat="1" ht="16.5" customHeight="1">
      <c r="A92" s="37"/>
      <c r="B92" s="38"/>
      <c r="C92" s="230" t="s">
        <v>132</v>
      </c>
      <c r="D92" s="230" t="s">
        <v>123</v>
      </c>
      <c r="E92" s="231" t="s">
        <v>133</v>
      </c>
      <c r="F92" s="232" t="s">
        <v>134</v>
      </c>
      <c r="G92" s="233" t="s">
        <v>119</v>
      </c>
      <c r="H92" s="234">
        <v>2</v>
      </c>
      <c r="I92" s="235"/>
      <c r="J92" s="236">
        <f>ROUND(I92*H92,2)</f>
        <v>0</v>
      </c>
      <c r="K92" s="232" t="s">
        <v>120</v>
      </c>
      <c r="L92" s="237"/>
      <c r="M92" s="238" t="s">
        <v>19</v>
      </c>
      <c r="N92" s="239" t="s">
        <v>41</v>
      </c>
      <c r="O92" s="83"/>
      <c r="P92" s="226">
        <f>O92*H92</f>
        <v>0</v>
      </c>
      <c r="Q92" s="226">
        <v>0.012</v>
      </c>
      <c r="R92" s="226">
        <f>Q92*H92</f>
        <v>0.024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126</v>
      </c>
      <c r="AT92" s="228" t="s">
        <v>123</v>
      </c>
      <c r="AU92" s="228" t="s">
        <v>112</v>
      </c>
      <c r="AY92" s="16" t="s">
        <v>113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112</v>
      </c>
      <c r="BK92" s="229">
        <f>ROUND(I92*H92,2)</f>
        <v>0</v>
      </c>
      <c r="BL92" s="16" t="s">
        <v>121</v>
      </c>
      <c r="BM92" s="228" t="s">
        <v>135</v>
      </c>
    </row>
    <row r="93" s="2" customFormat="1" ht="16.5" customHeight="1">
      <c r="A93" s="37"/>
      <c r="B93" s="38"/>
      <c r="C93" s="230" t="s">
        <v>136</v>
      </c>
      <c r="D93" s="230" t="s">
        <v>123</v>
      </c>
      <c r="E93" s="231" t="s">
        <v>137</v>
      </c>
      <c r="F93" s="232" t="s">
        <v>138</v>
      </c>
      <c r="G93" s="233" t="s">
        <v>119</v>
      </c>
      <c r="H93" s="234">
        <v>2</v>
      </c>
      <c r="I93" s="235"/>
      <c r="J93" s="236">
        <f>ROUND(I93*H93,2)</f>
        <v>0</v>
      </c>
      <c r="K93" s="232" t="s">
        <v>120</v>
      </c>
      <c r="L93" s="237"/>
      <c r="M93" s="238" t="s">
        <v>19</v>
      </c>
      <c r="N93" s="239" t="s">
        <v>41</v>
      </c>
      <c r="O93" s="83"/>
      <c r="P93" s="226">
        <f>O93*H93</f>
        <v>0</v>
      </c>
      <c r="Q93" s="226">
        <v>0.0019499999999999999</v>
      </c>
      <c r="R93" s="226">
        <f>Q93*H93</f>
        <v>0.0038999999999999998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126</v>
      </c>
      <c r="AT93" s="228" t="s">
        <v>123</v>
      </c>
      <c r="AU93" s="228" t="s">
        <v>112</v>
      </c>
      <c r="AY93" s="16" t="s">
        <v>113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112</v>
      </c>
      <c r="BK93" s="229">
        <f>ROUND(I93*H93,2)</f>
        <v>0</v>
      </c>
      <c r="BL93" s="16" t="s">
        <v>121</v>
      </c>
      <c r="BM93" s="228" t="s">
        <v>139</v>
      </c>
    </row>
    <row r="94" s="2" customFormat="1" ht="33" customHeight="1">
      <c r="A94" s="37"/>
      <c r="B94" s="38"/>
      <c r="C94" s="217" t="s">
        <v>140</v>
      </c>
      <c r="D94" s="217" t="s">
        <v>116</v>
      </c>
      <c r="E94" s="218" t="s">
        <v>141</v>
      </c>
      <c r="F94" s="219" t="s">
        <v>142</v>
      </c>
      <c r="G94" s="220" t="s">
        <v>143</v>
      </c>
      <c r="H94" s="221">
        <v>247</v>
      </c>
      <c r="I94" s="222"/>
      <c r="J94" s="223">
        <f>ROUND(I94*H94,2)</f>
        <v>0</v>
      </c>
      <c r="K94" s="219" t="s">
        <v>120</v>
      </c>
      <c r="L94" s="43"/>
      <c r="M94" s="224" t="s">
        <v>19</v>
      </c>
      <c r="N94" s="225" t="s">
        <v>41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121</v>
      </c>
      <c r="AT94" s="228" t="s">
        <v>116</v>
      </c>
      <c r="AU94" s="228" t="s">
        <v>112</v>
      </c>
      <c r="AY94" s="16" t="s">
        <v>113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112</v>
      </c>
      <c r="BK94" s="229">
        <f>ROUND(I94*H94,2)</f>
        <v>0</v>
      </c>
      <c r="BL94" s="16" t="s">
        <v>121</v>
      </c>
      <c r="BM94" s="228" t="s">
        <v>144</v>
      </c>
    </row>
    <row r="95" s="2" customFormat="1" ht="21.75" customHeight="1">
      <c r="A95" s="37"/>
      <c r="B95" s="38"/>
      <c r="C95" s="230" t="s">
        <v>145</v>
      </c>
      <c r="D95" s="230" t="s">
        <v>123</v>
      </c>
      <c r="E95" s="231" t="s">
        <v>146</v>
      </c>
      <c r="F95" s="232" t="s">
        <v>147</v>
      </c>
      <c r="G95" s="233" t="s">
        <v>143</v>
      </c>
      <c r="H95" s="234">
        <v>237</v>
      </c>
      <c r="I95" s="235"/>
      <c r="J95" s="236">
        <f>ROUND(I95*H95,2)</f>
        <v>0</v>
      </c>
      <c r="K95" s="232" t="s">
        <v>120</v>
      </c>
      <c r="L95" s="237"/>
      <c r="M95" s="238" t="s">
        <v>19</v>
      </c>
      <c r="N95" s="239" t="s">
        <v>41</v>
      </c>
      <c r="O95" s="83"/>
      <c r="P95" s="226">
        <f>O95*H95</f>
        <v>0</v>
      </c>
      <c r="Q95" s="226">
        <v>0.00013999999999999999</v>
      </c>
      <c r="R95" s="226">
        <f>Q95*H95</f>
        <v>0.033179999999999994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126</v>
      </c>
      <c r="AT95" s="228" t="s">
        <v>123</v>
      </c>
      <c r="AU95" s="228" t="s">
        <v>112</v>
      </c>
      <c r="AY95" s="16" t="s">
        <v>113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112</v>
      </c>
      <c r="BK95" s="229">
        <f>ROUND(I95*H95,2)</f>
        <v>0</v>
      </c>
      <c r="BL95" s="16" t="s">
        <v>121</v>
      </c>
      <c r="BM95" s="228" t="s">
        <v>148</v>
      </c>
    </row>
    <row r="96" s="2" customFormat="1" ht="16.5" customHeight="1">
      <c r="A96" s="37"/>
      <c r="B96" s="38"/>
      <c r="C96" s="230" t="s">
        <v>149</v>
      </c>
      <c r="D96" s="230" t="s">
        <v>123</v>
      </c>
      <c r="E96" s="231" t="s">
        <v>150</v>
      </c>
      <c r="F96" s="232" t="s">
        <v>151</v>
      </c>
      <c r="G96" s="233" t="s">
        <v>143</v>
      </c>
      <c r="H96" s="234">
        <v>10</v>
      </c>
      <c r="I96" s="235"/>
      <c r="J96" s="236">
        <f>ROUND(I96*H96,2)</f>
        <v>0</v>
      </c>
      <c r="K96" s="232" t="s">
        <v>120</v>
      </c>
      <c r="L96" s="237"/>
      <c r="M96" s="238" t="s">
        <v>19</v>
      </c>
      <c r="N96" s="239" t="s">
        <v>41</v>
      </c>
      <c r="O96" s="83"/>
      <c r="P96" s="226">
        <f>O96*H96</f>
        <v>0</v>
      </c>
      <c r="Q96" s="226">
        <v>3.0000000000000001E-05</v>
      </c>
      <c r="R96" s="226">
        <f>Q96*H96</f>
        <v>0.00030000000000000003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126</v>
      </c>
      <c r="AT96" s="228" t="s">
        <v>123</v>
      </c>
      <c r="AU96" s="228" t="s">
        <v>112</v>
      </c>
      <c r="AY96" s="16" t="s">
        <v>113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112</v>
      </c>
      <c r="BK96" s="229">
        <f>ROUND(I96*H96,2)</f>
        <v>0</v>
      </c>
      <c r="BL96" s="16" t="s">
        <v>121</v>
      </c>
      <c r="BM96" s="228" t="s">
        <v>152</v>
      </c>
    </row>
    <row r="97" s="2" customFormat="1" ht="44.25" customHeight="1">
      <c r="A97" s="37"/>
      <c r="B97" s="38"/>
      <c r="C97" s="217" t="s">
        <v>153</v>
      </c>
      <c r="D97" s="217" t="s">
        <v>116</v>
      </c>
      <c r="E97" s="218" t="s">
        <v>154</v>
      </c>
      <c r="F97" s="219" t="s">
        <v>155</v>
      </c>
      <c r="G97" s="220" t="s">
        <v>143</v>
      </c>
      <c r="H97" s="221">
        <v>50</v>
      </c>
      <c r="I97" s="222"/>
      <c r="J97" s="223">
        <f>ROUND(I97*H97,2)</f>
        <v>0</v>
      </c>
      <c r="K97" s="219" t="s">
        <v>120</v>
      </c>
      <c r="L97" s="43"/>
      <c r="M97" s="224" t="s">
        <v>19</v>
      </c>
      <c r="N97" s="225" t="s">
        <v>41</v>
      </c>
      <c r="O97" s="8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8" t="s">
        <v>121</v>
      </c>
      <c r="AT97" s="228" t="s">
        <v>116</v>
      </c>
      <c r="AU97" s="228" t="s">
        <v>112</v>
      </c>
      <c r="AY97" s="16" t="s">
        <v>113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6" t="s">
        <v>112</v>
      </c>
      <c r="BK97" s="229">
        <f>ROUND(I97*H97,2)</f>
        <v>0</v>
      </c>
      <c r="BL97" s="16" t="s">
        <v>121</v>
      </c>
      <c r="BM97" s="228" t="s">
        <v>156</v>
      </c>
    </row>
    <row r="98" s="2" customFormat="1" ht="16.5" customHeight="1">
      <c r="A98" s="37"/>
      <c r="B98" s="38"/>
      <c r="C98" s="230" t="s">
        <v>157</v>
      </c>
      <c r="D98" s="230" t="s">
        <v>123</v>
      </c>
      <c r="E98" s="231" t="s">
        <v>158</v>
      </c>
      <c r="F98" s="232" t="s">
        <v>159</v>
      </c>
      <c r="G98" s="233" t="s">
        <v>143</v>
      </c>
      <c r="H98" s="234">
        <v>50</v>
      </c>
      <c r="I98" s="235"/>
      <c r="J98" s="236">
        <f>ROUND(I98*H98,2)</f>
        <v>0</v>
      </c>
      <c r="K98" s="232" t="s">
        <v>19</v>
      </c>
      <c r="L98" s="237"/>
      <c r="M98" s="238" t="s">
        <v>19</v>
      </c>
      <c r="N98" s="239" t="s">
        <v>41</v>
      </c>
      <c r="O98" s="83"/>
      <c r="P98" s="226">
        <f>O98*H98</f>
        <v>0</v>
      </c>
      <c r="Q98" s="226">
        <v>0.00017000000000000001</v>
      </c>
      <c r="R98" s="226">
        <f>Q98*H98</f>
        <v>0.0085000000000000006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126</v>
      </c>
      <c r="AT98" s="228" t="s">
        <v>123</v>
      </c>
      <c r="AU98" s="228" t="s">
        <v>112</v>
      </c>
      <c r="AY98" s="16" t="s">
        <v>113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112</v>
      </c>
      <c r="BK98" s="229">
        <f>ROUND(I98*H98,2)</f>
        <v>0</v>
      </c>
      <c r="BL98" s="16" t="s">
        <v>121</v>
      </c>
      <c r="BM98" s="228" t="s">
        <v>160</v>
      </c>
    </row>
    <row r="99" s="2" customFormat="1" ht="44.25" customHeight="1">
      <c r="A99" s="37"/>
      <c r="B99" s="38"/>
      <c r="C99" s="217" t="s">
        <v>161</v>
      </c>
      <c r="D99" s="217" t="s">
        <v>116</v>
      </c>
      <c r="E99" s="218" t="s">
        <v>162</v>
      </c>
      <c r="F99" s="219" t="s">
        <v>163</v>
      </c>
      <c r="G99" s="220" t="s">
        <v>143</v>
      </c>
      <c r="H99" s="221">
        <v>1</v>
      </c>
      <c r="I99" s="222"/>
      <c r="J99" s="223">
        <f>ROUND(I99*H99,2)</f>
        <v>0</v>
      </c>
      <c r="K99" s="219" t="s">
        <v>120</v>
      </c>
      <c r="L99" s="43"/>
      <c r="M99" s="224" t="s">
        <v>19</v>
      </c>
      <c r="N99" s="225" t="s">
        <v>41</v>
      </c>
      <c r="O99" s="8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8" t="s">
        <v>121</v>
      </c>
      <c r="AT99" s="228" t="s">
        <v>116</v>
      </c>
      <c r="AU99" s="228" t="s">
        <v>112</v>
      </c>
      <c r="AY99" s="16" t="s">
        <v>113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6" t="s">
        <v>112</v>
      </c>
      <c r="BK99" s="229">
        <f>ROUND(I99*H99,2)</f>
        <v>0</v>
      </c>
      <c r="BL99" s="16" t="s">
        <v>121</v>
      </c>
      <c r="BM99" s="228" t="s">
        <v>164</v>
      </c>
    </row>
    <row r="100" s="2" customFormat="1" ht="16.5" customHeight="1">
      <c r="A100" s="37"/>
      <c r="B100" s="38"/>
      <c r="C100" s="230" t="s">
        <v>165</v>
      </c>
      <c r="D100" s="230" t="s">
        <v>123</v>
      </c>
      <c r="E100" s="231" t="s">
        <v>166</v>
      </c>
      <c r="F100" s="232" t="s">
        <v>167</v>
      </c>
      <c r="G100" s="233" t="s">
        <v>143</v>
      </c>
      <c r="H100" s="234">
        <v>1</v>
      </c>
      <c r="I100" s="235"/>
      <c r="J100" s="236">
        <f>ROUND(I100*H100,2)</f>
        <v>0</v>
      </c>
      <c r="K100" s="232" t="s">
        <v>120</v>
      </c>
      <c r="L100" s="237"/>
      <c r="M100" s="238" t="s">
        <v>19</v>
      </c>
      <c r="N100" s="239" t="s">
        <v>41</v>
      </c>
      <c r="O100" s="83"/>
      <c r="P100" s="226">
        <f>O100*H100</f>
        <v>0</v>
      </c>
      <c r="Q100" s="226">
        <v>0.00035</v>
      </c>
      <c r="R100" s="226">
        <f>Q100*H100</f>
        <v>0.00035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126</v>
      </c>
      <c r="AT100" s="228" t="s">
        <v>123</v>
      </c>
      <c r="AU100" s="228" t="s">
        <v>112</v>
      </c>
      <c r="AY100" s="16" t="s">
        <v>113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112</v>
      </c>
      <c r="BK100" s="229">
        <f>ROUND(I100*H100,2)</f>
        <v>0</v>
      </c>
      <c r="BL100" s="16" t="s">
        <v>121</v>
      </c>
      <c r="BM100" s="228" t="s">
        <v>168</v>
      </c>
    </row>
    <row r="101" s="2" customFormat="1" ht="44.25" customHeight="1">
      <c r="A101" s="37"/>
      <c r="B101" s="38"/>
      <c r="C101" s="217" t="s">
        <v>169</v>
      </c>
      <c r="D101" s="217" t="s">
        <v>116</v>
      </c>
      <c r="E101" s="218" t="s">
        <v>162</v>
      </c>
      <c r="F101" s="219" t="s">
        <v>163</v>
      </c>
      <c r="G101" s="220" t="s">
        <v>143</v>
      </c>
      <c r="H101" s="221">
        <v>1</v>
      </c>
      <c r="I101" s="222"/>
      <c r="J101" s="223">
        <f>ROUND(I101*H101,2)</f>
        <v>0</v>
      </c>
      <c r="K101" s="219" t="s">
        <v>120</v>
      </c>
      <c r="L101" s="43"/>
      <c r="M101" s="224" t="s">
        <v>19</v>
      </c>
      <c r="N101" s="225" t="s">
        <v>41</v>
      </c>
      <c r="O101" s="8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8" t="s">
        <v>121</v>
      </c>
      <c r="AT101" s="228" t="s">
        <v>116</v>
      </c>
      <c r="AU101" s="228" t="s">
        <v>112</v>
      </c>
      <c r="AY101" s="16" t="s">
        <v>113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6" t="s">
        <v>112</v>
      </c>
      <c r="BK101" s="229">
        <f>ROUND(I101*H101,2)</f>
        <v>0</v>
      </c>
      <c r="BL101" s="16" t="s">
        <v>121</v>
      </c>
      <c r="BM101" s="228" t="s">
        <v>170</v>
      </c>
    </row>
    <row r="102" s="2" customFormat="1" ht="16.5" customHeight="1">
      <c r="A102" s="37"/>
      <c r="B102" s="38"/>
      <c r="C102" s="230" t="s">
        <v>171</v>
      </c>
      <c r="D102" s="230" t="s">
        <v>123</v>
      </c>
      <c r="E102" s="231" t="s">
        <v>172</v>
      </c>
      <c r="F102" s="232" t="s">
        <v>173</v>
      </c>
      <c r="G102" s="233" t="s">
        <v>143</v>
      </c>
      <c r="H102" s="234">
        <v>1</v>
      </c>
      <c r="I102" s="235"/>
      <c r="J102" s="236">
        <f>ROUND(I102*H102,2)</f>
        <v>0</v>
      </c>
      <c r="K102" s="232" t="s">
        <v>19</v>
      </c>
      <c r="L102" s="237"/>
      <c r="M102" s="238" t="s">
        <v>19</v>
      </c>
      <c r="N102" s="239" t="s">
        <v>41</v>
      </c>
      <c r="O102" s="83"/>
      <c r="P102" s="226">
        <f>O102*H102</f>
        <v>0</v>
      </c>
      <c r="Q102" s="226">
        <v>0.00035</v>
      </c>
      <c r="R102" s="226">
        <f>Q102*H102</f>
        <v>0.00035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126</v>
      </c>
      <c r="AT102" s="228" t="s">
        <v>123</v>
      </c>
      <c r="AU102" s="228" t="s">
        <v>112</v>
      </c>
      <c r="AY102" s="16" t="s">
        <v>113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112</v>
      </c>
      <c r="BK102" s="229">
        <f>ROUND(I102*H102,2)</f>
        <v>0</v>
      </c>
      <c r="BL102" s="16" t="s">
        <v>121</v>
      </c>
      <c r="BM102" s="228" t="s">
        <v>174</v>
      </c>
    </row>
    <row r="103" s="2" customFormat="1" ht="33" customHeight="1">
      <c r="A103" s="37"/>
      <c r="B103" s="38"/>
      <c r="C103" s="217" t="s">
        <v>8</v>
      </c>
      <c r="D103" s="217" t="s">
        <v>116</v>
      </c>
      <c r="E103" s="218" t="s">
        <v>175</v>
      </c>
      <c r="F103" s="219" t="s">
        <v>176</v>
      </c>
      <c r="G103" s="220" t="s">
        <v>143</v>
      </c>
      <c r="H103" s="221">
        <v>5</v>
      </c>
      <c r="I103" s="222"/>
      <c r="J103" s="223">
        <f>ROUND(I103*H103,2)</f>
        <v>0</v>
      </c>
      <c r="K103" s="219" t="s">
        <v>120</v>
      </c>
      <c r="L103" s="43"/>
      <c r="M103" s="224" t="s">
        <v>19</v>
      </c>
      <c r="N103" s="225" t="s">
        <v>41</v>
      </c>
      <c r="O103" s="8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8" t="s">
        <v>121</v>
      </c>
      <c r="AT103" s="228" t="s">
        <v>116</v>
      </c>
      <c r="AU103" s="228" t="s">
        <v>112</v>
      </c>
      <c r="AY103" s="16" t="s">
        <v>113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6" t="s">
        <v>112</v>
      </c>
      <c r="BK103" s="229">
        <f>ROUND(I103*H103,2)</f>
        <v>0</v>
      </c>
      <c r="BL103" s="16" t="s">
        <v>121</v>
      </c>
      <c r="BM103" s="228" t="s">
        <v>177</v>
      </c>
    </row>
    <row r="104" s="2" customFormat="1" ht="21.75" customHeight="1">
      <c r="A104" s="37"/>
      <c r="B104" s="38"/>
      <c r="C104" s="230" t="s">
        <v>121</v>
      </c>
      <c r="D104" s="230" t="s">
        <v>123</v>
      </c>
      <c r="E104" s="231" t="s">
        <v>178</v>
      </c>
      <c r="F104" s="232" t="s">
        <v>179</v>
      </c>
      <c r="G104" s="233" t="s">
        <v>143</v>
      </c>
      <c r="H104" s="234">
        <v>5</v>
      </c>
      <c r="I104" s="235"/>
      <c r="J104" s="236">
        <f>ROUND(I104*H104,2)</f>
        <v>0</v>
      </c>
      <c r="K104" s="232" t="s">
        <v>120</v>
      </c>
      <c r="L104" s="237"/>
      <c r="M104" s="238" t="s">
        <v>19</v>
      </c>
      <c r="N104" s="239" t="s">
        <v>41</v>
      </c>
      <c r="O104" s="83"/>
      <c r="P104" s="226">
        <f>O104*H104</f>
        <v>0</v>
      </c>
      <c r="Q104" s="226">
        <v>0.00042999999999999999</v>
      </c>
      <c r="R104" s="226">
        <f>Q104*H104</f>
        <v>0.00215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126</v>
      </c>
      <c r="AT104" s="228" t="s">
        <v>123</v>
      </c>
      <c r="AU104" s="228" t="s">
        <v>112</v>
      </c>
      <c r="AY104" s="16" t="s">
        <v>113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112</v>
      </c>
      <c r="BK104" s="229">
        <f>ROUND(I104*H104,2)</f>
        <v>0</v>
      </c>
      <c r="BL104" s="16" t="s">
        <v>121</v>
      </c>
      <c r="BM104" s="228" t="s">
        <v>180</v>
      </c>
    </row>
    <row r="105" s="2" customFormat="1" ht="33" customHeight="1">
      <c r="A105" s="37"/>
      <c r="B105" s="38"/>
      <c r="C105" s="217" t="s">
        <v>181</v>
      </c>
      <c r="D105" s="217" t="s">
        <v>116</v>
      </c>
      <c r="E105" s="218" t="s">
        <v>182</v>
      </c>
      <c r="F105" s="219" t="s">
        <v>183</v>
      </c>
      <c r="G105" s="220" t="s">
        <v>119</v>
      </c>
      <c r="H105" s="221">
        <v>350</v>
      </c>
      <c r="I105" s="222"/>
      <c r="J105" s="223">
        <f>ROUND(I105*H105,2)</f>
        <v>0</v>
      </c>
      <c r="K105" s="219" t="s">
        <v>120</v>
      </c>
      <c r="L105" s="43"/>
      <c r="M105" s="224" t="s">
        <v>19</v>
      </c>
      <c r="N105" s="225" t="s">
        <v>41</v>
      </c>
      <c r="O105" s="8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8" t="s">
        <v>121</v>
      </c>
      <c r="AT105" s="228" t="s">
        <v>116</v>
      </c>
      <c r="AU105" s="228" t="s">
        <v>112</v>
      </c>
      <c r="AY105" s="16" t="s">
        <v>113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6" t="s">
        <v>112</v>
      </c>
      <c r="BK105" s="229">
        <f>ROUND(I105*H105,2)</f>
        <v>0</v>
      </c>
      <c r="BL105" s="16" t="s">
        <v>121</v>
      </c>
      <c r="BM105" s="228" t="s">
        <v>184</v>
      </c>
    </row>
    <row r="106" s="2" customFormat="1" ht="16.5" customHeight="1">
      <c r="A106" s="37"/>
      <c r="B106" s="38"/>
      <c r="C106" s="230" t="s">
        <v>185</v>
      </c>
      <c r="D106" s="230" t="s">
        <v>123</v>
      </c>
      <c r="E106" s="231" t="s">
        <v>186</v>
      </c>
      <c r="F106" s="232" t="s">
        <v>187</v>
      </c>
      <c r="G106" s="233" t="s">
        <v>119</v>
      </c>
      <c r="H106" s="234">
        <v>350</v>
      </c>
      <c r="I106" s="235"/>
      <c r="J106" s="236">
        <f>ROUND(I106*H106,2)</f>
        <v>0</v>
      </c>
      <c r="K106" s="232" t="s">
        <v>120</v>
      </c>
      <c r="L106" s="237"/>
      <c r="M106" s="238" t="s">
        <v>19</v>
      </c>
      <c r="N106" s="239" t="s">
        <v>41</v>
      </c>
      <c r="O106" s="83"/>
      <c r="P106" s="226">
        <f>O106*H106</f>
        <v>0</v>
      </c>
      <c r="Q106" s="226">
        <v>0.00012</v>
      </c>
      <c r="R106" s="226">
        <f>Q106*H106</f>
        <v>0.042000000000000003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126</v>
      </c>
      <c r="AT106" s="228" t="s">
        <v>123</v>
      </c>
      <c r="AU106" s="228" t="s">
        <v>112</v>
      </c>
      <c r="AY106" s="16" t="s">
        <v>113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112</v>
      </c>
      <c r="BK106" s="229">
        <f>ROUND(I106*H106,2)</f>
        <v>0</v>
      </c>
      <c r="BL106" s="16" t="s">
        <v>121</v>
      </c>
      <c r="BM106" s="228" t="s">
        <v>188</v>
      </c>
    </row>
    <row r="107" s="2" customFormat="1">
      <c r="A107" s="37"/>
      <c r="B107" s="38"/>
      <c r="C107" s="39"/>
      <c r="D107" s="240" t="s">
        <v>189</v>
      </c>
      <c r="E107" s="39"/>
      <c r="F107" s="241" t="s">
        <v>190</v>
      </c>
      <c r="G107" s="39"/>
      <c r="H107" s="39"/>
      <c r="I107" s="135"/>
      <c r="J107" s="39"/>
      <c r="K107" s="39"/>
      <c r="L107" s="43"/>
      <c r="M107" s="242"/>
      <c r="N107" s="24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189</v>
      </c>
      <c r="AU107" s="16" t="s">
        <v>112</v>
      </c>
    </row>
    <row r="108" s="2" customFormat="1" ht="33" customHeight="1">
      <c r="A108" s="37"/>
      <c r="B108" s="38"/>
      <c r="C108" s="217" t="s">
        <v>191</v>
      </c>
      <c r="D108" s="217" t="s">
        <v>116</v>
      </c>
      <c r="E108" s="218" t="s">
        <v>182</v>
      </c>
      <c r="F108" s="219" t="s">
        <v>183</v>
      </c>
      <c r="G108" s="220" t="s">
        <v>119</v>
      </c>
      <c r="H108" s="221">
        <v>835</v>
      </c>
      <c r="I108" s="222"/>
      <c r="J108" s="223">
        <f>ROUND(I108*H108,2)</f>
        <v>0</v>
      </c>
      <c r="K108" s="219" t="s">
        <v>120</v>
      </c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121</v>
      </c>
      <c r="AT108" s="228" t="s">
        <v>116</v>
      </c>
      <c r="AU108" s="228" t="s">
        <v>112</v>
      </c>
      <c r="AY108" s="16" t="s">
        <v>113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112</v>
      </c>
      <c r="BK108" s="229">
        <f>ROUND(I108*H108,2)</f>
        <v>0</v>
      </c>
      <c r="BL108" s="16" t="s">
        <v>121</v>
      </c>
      <c r="BM108" s="228" t="s">
        <v>192</v>
      </c>
    </row>
    <row r="109" s="2" customFormat="1" ht="16.5" customHeight="1">
      <c r="A109" s="37"/>
      <c r="B109" s="38"/>
      <c r="C109" s="230" t="s">
        <v>193</v>
      </c>
      <c r="D109" s="230" t="s">
        <v>123</v>
      </c>
      <c r="E109" s="231" t="s">
        <v>186</v>
      </c>
      <c r="F109" s="232" t="s">
        <v>187</v>
      </c>
      <c r="G109" s="233" t="s">
        <v>119</v>
      </c>
      <c r="H109" s="234">
        <v>835</v>
      </c>
      <c r="I109" s="235"/>
      <c r="J109" s="236">
        <f>ROUND(I109*H109,2)</f>
        <v>0</v>
      </c>
      <c r="K109" s="232" t="s">
        <v>120</v>
      </c>
      <c r="L109" s="237"/>
      <c r="M109" s="238" t="s">
        <v>19</v>
      </c>
      <c r="N109" s="239" t="s">
        <v>41</v>
      </c>
      <c r="O109" s="83"/>
      <c r="P109" s="226">
        <f>O109*H109</f>
        <v>0</v>
      </c>
      <c r="Q109" s="226">
        <v>0.00012</v>
      </c>
      <c r="R109" s="226">
        <f>Q109*H109</f>
        <v>0.1002</v>
      </c>
      <c r="S109" s="226">
        <v>0</v>
      </c>
      <c r="T109" s="22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8" t="s">
        <v>126</v>
      </c>
      <c r="AT109" s="228" t="s">
        <v>123</v>
      </c>
      <c r="AU109" s="228" t="s">
        <v>112</v>
      </c>
      <c r="AY109" s="16" t="s">
        <v>113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6" t="s">
        <v>112</v>
      </c>
      <c r="BK109" s="229">
        <f>ROUND(I109*H109,2)</f>
        <v>0</v>
      </c>
      <c r="BL109" s="16" t="s">
        <v>121</v>
      </c>
      <c r="BM109" s="228" t="s">
        <v>194</v>
      </c>
    </row>
    <row r="110" s="2" customFormat="1">
      <c r="A110" s="37"/>
      <c r="B110" s="38"/>
      <c r="C110" s="39"/>
      <c r="D110" s="240" t="s">
        <v>189</v>
      </c>
      <c r="E110" s="39"/>
      <c r="F110" s="241" t="s">
        <v>195</v>
      </c>
      <c r="G110" s="39"/>
      <c r="H110" s="39"/>
      <c r="I110" s="135"/>
      <c r="J110" s="39"/>
      <c r="K110" s="39"/>
      <c r="L110" s="43"/>
      <c r="M110" s="242"/>
      <c r="N110" s="24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189</v>
      </c>
      <c r="AU110" s="16" t="s">
        <v>112</v>
      </c>
    </row>
    <row r="111" s="2" customFormat="1" ht="33" customHeight="1">
      <c r="A111" s="37"/>
      <c r="B111" s="38"/>
      <c r="C111" s="217" t="s">
        <v>7</v>
      </c>
      <c r="D111" s="217" t="s">
        <v>116</v>
      </c>
      <c r="E111" s="218" t="s">
        <v>196</v>
      </c>
      <c r="F111" s="219" t="s">
        <v>197</v>
      </c>
      <c r="G111" s="220" t="s">
        <v>119</v>
      </c>
      <c r="H111" s="221">
        <v>900</v>
      </c>
      <c r="I111" s="222"/>
      <c r="J111" s="223">
        <f>ROUND(I111*H111,2)</f>
        <v>0</v>
      </c>
      <c r="K111" s="219" t="s">
        <v>120</v>
      </c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121</v>
      </c>
      <c r="AT111" s="228" t="s">
        <v>116</v>
      </c>
      <c r="AU111" s="228" t="s">
        <v>112</v>
      </c>
      <c r="AY111" s="16" t="s">
        <v>113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112</v>
      </c>
      <c r="BK111" s="229">
        <f>ROUND(I111*H111,2)</f>
        <v>0</v>
      </c>
      <c r="BL111" s="16" t="s">
        <v>121</v>
      </c>
      <c r="BM111" s="228" t="s">
        <v>198</v>
      </c>
    </row>
    <row r="112" s="2" customFormat="1" ht="16.5" customHeight="1">
      <c r="A112" s="37"/>
      <c r="B112" s="38"/>
      <c r="C112" s="230" t="s">
        <v>199</v>
      </c>
      <c r="D112" s="230" t="s">
        <v>123</v>
      </c>
      <c r="E112" s="231" t="s">
        <v>200</v>
      </c>
      <c r="F112" s="232" t="s">
        <v>201</v>
      </c>
      <c r="G112" s="233" t="s">
        <v>119</v>
      </c>
      <c r="H112" s="234">
        <v>900</v>
      </c>
      <c r="I112" s="235"/>
      <c r="J112" s="236">
        <f>ROUND(I112*H112,2)</f>
        <v>0</v>
      </c>
      <c r="K112" s="232" t="s">
        <v>120</v>
      </c>
      <c r="L112" s="237"/>
      <c r="M112" s="238" t="s">
        <v>19</v>
      </c>
      <c r="N112" s="239" t="s">
        <v>41</v>
      </c>
      <c r="O112" s="83"/>
      <c r="P112" s="226">
        <f>O112*H112</f>
        <v>0</v>
      </c>
      <c r="Q112" s="226">
        <v>0.00017000000000000001</v>
      </c>
      <c r="R112" s="226">
        <f>Q112*H112</f>
        <v>0.15300000000000003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126</v>
      </c>
      <c r="AT112" s="228" t="s">
        <v>123</v>
      </c>
      <c r="AU112" s="228" t="s">
        <v>112</v>
      </c>
      <c r="AY112" s="16" t="s">
        <v>113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112</v>
      </c>
      <c r="BK112" s="229">
        <f>ROUND(I112*H112,2)</f>
        <v>0</v>
      </c>
      <c r="BL112" s="16" t="s">
        <v>121</v>
      </c>
      <c r="BM112" s="228" t="s">
        <v>202</v>
      </c>
    </row>
    <row r="113" s="2" customFormat="1" ht="33" customHeight="1">
      <c r="A113" s="37"/>
      <c r="B113" s="38"/>
      <c r="C113" s="217" t="s">
        <v>203</v>
      </c>
      <c r="D113" s="217" t="s">
        <v>116</v>
      </c>
      <c r="E113" s="218" t="s">
        <v>204</v>
      </c>
      <c r="F113" s="219" t="s">
        <v>205</v>
      </c>
      <c r="G113" s="220" t="s">
        <v>119</v>
      </c>
      <c r="H113" s="221">
        <v>50</v>
      </c>
      <c r="I113" s="222"/>
      <c r="J113" s="223">
        <f>ROUND(I113*H113,2)</f>
        <v>0</v>
      </c>
      <c r="K113" s="219" t="s">
        <v>120</v>
      </c>
      <c r="L113" s="43"/>
      <c r="M113" s="224" t="s">
        <v>19</v>
      </c>
      <c r="N113" s="225" t="s">
        <v>41</v>
      </c>
      <c r="O113" s="8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8" t="s">
        <v>121</v>
      </c>
      <c r="AT113" s="228" t="s">
        <v>116</v>
      </c>
      <c r="AU113" s="228" t="s">
        <v>112</v>
      </c>
      <c r="AY113" s="16" t="s">
        <v>113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6" t="s">
        <v>112</v>
      </c>
      <c r="BK113" s="229">
        <f>ROUND(I113*H113,2)</f>
        <v>0</v>
      </c>
      <c r="BL113" s="16" t="s">
        <v>121</v>
      </c>
      <c r="BM113" s="228" t="s">
        <v>206</v>
      </c>
    </row>
    <row r="114" s="2" customFormat="1" ht="16.5" customHeight="1">
      <c r="A114" s="37"/>
      <c r="B114" s="38"/>
      <c r="C114" s="230" t="s">
        <v>207</v>
      </c>
      <c r="D114" s="230" t="s">
        <v>123</v>
      </c>
      <c r="E114" s="231" t="s">
        <v>208</v>
      </c>
      <c r="F114" s="232" t="s">
        <v>209</v>
      </c>
      <c r="G114" s="233" t="s">
        <v>119</v>
      </c>
      <c r="H114" s="234">
        <v>50</v>
      </c>
      <c r="I114" s="235"/>
      <c r="J114" s="236">
        <f>ROUND(I114*H114,2)</f>
        <v>0</v>
      </c>
      <c r="K114" s="232" t="s">
        <v>120</v>
      </c>
      <c r="L114" s="237"/>
      <c r="M114" s="238" t="s">
        <v>19</v>
      </c>
      <c r="N114" s="239" t="s">
        <v>41</v>
      </c>
      <c r="O114" s="83"/>
      <c r="P114" s="226">
        <f>O114*H114</f>
        <v>0</v>
      </c>
      <c r="Q114" s="226">
        <v>0.00089999999999999998</v>
      </c>
      <c r="R114" s="226">
        <f>Q114*H114</f>
        <v>0.044999999999999998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126</v>
      </c>
      <c r="AT114" s="228" t="s">
        <v>123</v>
      </c>
      <c r="AU114" s="228" t="s">
        <v>112</v>
      </c>
      <c r="AY114" s="16" t="s">
        <v>113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112</v>
      </c>
      <c r="BK114" s="229">
        <f>ROUND(I114*H114,2)</f>
        <v>0</v>
      </c>
      <c r="BL114" s="16" t="s">
        <v>121</v>
      </c>
      <c r="BM114" s="228" t="s">
        <v>210</v>
      </c>
    </row>
    <row r="115" s="2" customFormat="1" ht="33" customHeight="1">
      <c r="A115" s="37"/>
      <c r="B115" s="38"/>
      <c r="C115" s="217" t="s">
        <v>211</v>
      </c>
      <c r="D115" s="217" t="s">
        <v>116</v>
      </c>
      <c r="E115" s="218" t="s">
        <v>204</v>
      </c>
      <c r="F115" s="219" t="s">
        <v>205</v>
      </c>
      <c r="G115" s="220" t="s">
        <v>119</v>
      </c>
      <c r="H115" s="221">
        <v>5</v>
      </c>
      <c r="I115" s="222"/>
      <c r="J115" s="223">
        <f>ROUND(I115*H115,2)</f>
        <v>0</v>
      </c>
      <c r="K115" s="219" t="s">
        <v>120</v>
      </c>
      <c r="L115" s="43"/>
      <c r="M115" s="224" t="s">
        <v>19</v>
      </c>
      <c r="N115" s="225" t="s">
        <v>41</v>
      </c>
      <c r="O115" s="8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8" t="s">
        <v>121</v>
      </c>
      <c r="AT115" s="228" t="s">
        <v>116</v>
      </c>
      <c r="AU115" s="228" t="s">
        <v>112</v>
      </c>
      <c r="AY115" s="16" t="s">
        <v>113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6" t="s">
        <v>112</v>
      </c>
      <c r="BK115" s="229">
        <f>ROUND(I115*H115,2)</f>
        <v>0</v>
      </c>
      <c r="BL115" s="16" t="s">
        <v>121</v>
      </c>
      <c r="BM115" s="228" t="s">
        <v>212</v>
      </c>
    </row>
    <row r="116" s="2" customFormat="1" ht="16.5" customHeight="1">
      <c r="A116" s="37"/>
      <c r="B116" s="38"/>
      <c r="C116" s="230" t="s">
        <v>213</v>
      </c>
      <c r="D116" s="230" t="s">
        <v>123</v>
      </c>
      <c r="E116" s="231" t="s">
        <v>214</v>
      </c>
      <c r="F116" s="232" t="s">
        <v>215</v>
      </c>
      <c r="G116" s="233" t="s">
        <v>119</v>
      </c>
      <c r="H116" s="234">
        <v>5</v>
      </c>
      <c r="I116" s="235"/>
      <c r="J116" s="236">
        <f>ROUND(I116*H116,2)</f>
        <v>0</v>
      </c>
      <c r="K116" s="232" t="s">
        <v>120</v>
      </c>
      <c r="L116" s="237"/>
      <c r="M116" s="238" t="s">
        <v>19</v>
      </c>
      <c r="N116" s="239" t="s">
        <v>41</v>
      </c>
      <c r="O116" s="83"/>
      <c r="P116" s="226">
        <f>O116*H116</f>
        <v>0</v>
      </c>
      <c r="Q116" s="226">
        <v>0.00157</v>
      </c>
      <c r="R116" s="226">
        <f>Q116*H116</f>
        <v>0.0078499999999999993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126</v>
      </c>
      <c r="AT116" s="228" t="s">
        <v>123</v>
      </c>
      <c r="AU116" s="228" t="s">
        <v>112</v>
      </c>
      <c r="AY116" s="16" t="s">
        <v>113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112</v>
      </c>
      <c r="BK116" s="229">
        <f>ROUND(I116*H116,2)</f>
        <v>0</v>
      </c>
      <c r="BL116" s="16" t="s">
        <v>121</v>
      </c>
      <c r="BM116" s="228" t="s">
        <v>216</v>
      </c>
    </row>
    <row r="117" s="2" customFormat="1" ht="33" customHeight="1">
      <c r="A117" s="37"/>
      <c r="B117" s="38"/>
      <c r="C117" s="217" t="s">
        <v>217</v>
      </c>
      <c r="D117" s="217" t="s">
        <v>116</v>
      </c>
      <c r="E117" s="218" t="s">
        <v>218</v>
      </c>
      <c r="F117" s="219" t="s">
        <v>219</v>
      </c>
      <c r="G117" s="220" t="s">
        <v>119</v>
      </c>
      <c r="H117" s="221">
        <v>120</v>
      </c>
      <c r="I117" s="222"/>
      <c r="J117" s="223">
        <f>ROUND(I117*H117,2)</f>
        <v>0</v>
      </c>
      <c r="K117" s="219" t="s">
        <v>120</v>
      </c>
      <c r="L117" s="43"/>
      <c r="M117" s="224" t="s">
        <v>19</v>
      </c>
      <c r="N117" s="225" t="s">
        <v>41</v>
      </c>
      <c r="O117" s="8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8" t="s">
        <v>121</v>
      </c>
      <c r="AT117" s="228" t="s">
        <v>116</v>
      </c>
      <c r="AU117" s="228" t="s">
        <v>112</v>
      </c>
      <c r="AY117" s="16" t="s">
        <v>113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6" t="s">
        <v>112</v>
      </c>
      <c r="BK117" s="229">
        <f>ROUND(I117*H117,2)</f>
        <v>0</v>
      </c>
      <c r="BL117" s="16" t="s">
        <v>121</v>
      </c>
      <c r="BM117" s="228" t="s">
        <v>220</v>
      </c>
    </row>
    <row r="118" s="2" customFormat="1" ht="16.5" customHeight="1">
      <c r="A118" s="37"/>
      <c r="B118" s="38"/>
      <c r="C118" s="230" t="s">
        <v>221</v>
      </c>
      <c r="D118" s="230" t="s">
        <v>123</v>
      </c>
      <c r="E118" s="231" t="s">
        <v>222</v>
      </c>
      <c r="F118" s="232" t="s">
        <v>223</v>
      </c>
      <c r="G118" s="233" t="s">
        <v>119</v>
      </c>
      <c r="H118" s="234">
        <v>120</v>
      </c>
      <c r="I118" s="235"/>
      <c r="J118" s="236">
        <f>ROUND(I118*H118,2)</f>
        <v>0</v>
      </c>
      <c r="K118" s="232" t="s">
        <v>120</v>
      </c>
      <c r="L118" s="237"/>
      <c r="M118" s="238" t="s">
        <v>19</v>
      </c>
      <c r="N118" s="239" t="s">
        <v>41</v>
      </c>
      <c r="O118" s="83"/>
      <c r="P118" s="226">
        <f>O118*H118</f>
        <v>0</v>
      </c>
      <c r="Q118" s="226">
        <v>0.00016000000000000001</v>
      </c>
      <c r="R118" s="226">
        <f>Q118*H118</f>
        <v>0.019200000000000002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126</v>
      </c>
      <c r="AT118" s="228" t="s">
        <v>123</v>
      </c>
      <c r="AU118" s="228" t="s">
        <v>112</v>
      </c>
      <c r="AY118" s="16" t="s">
        <v>113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112</v>
      </c>
      <c r="BK118" s="229">
        <f>ROUND(I118*H118,2)</f>
        <v>0</v>
      </c>
      <c r="BL118" s="16" t="s">
        <v>121</v>
      </c>
      <c r="BM118" s="228" t="s">
        <v>224</v>
      </c>
    </row>
    <row r="119" s="2" customFormat="1">
      <c r="A119" s="37"/>
      <c r="B119" s="38"/>
      <c r="C119" s="39"/>
      <c r="D119" s="240" t="s">
        <v>189</v>
      </c>
      <c r="E119" s="39"/>
      <c r="F119" s="241" t="s">
        <v>225</v>
      </c>
      <c r="G119" s="39"/>
      <c r="H119" s="39"/>
      <c r="I119" s="135"/>
      <c r="J119" s="39"/>
      <c r="K119" s="39"/>
      <c r="L119" s="43"/>
      <c r="M119" s="242"/>
      <c r="N119" s="24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189</v>
      </c>
      <c r="AU119" s="16" t="s">
        <v>112</v>
      </c>
    </row>
    <row r="120" s="2" customFormat="1" ht="33" customHeight="1">
      <c r="A120" s="37"/>
      <c r="B120" s="38"/>
      <c r="C120" s="217" t="s">
        <v>226</v>
      </c>
      <c r="D120" s="217" t="s">
        <v>116</v>
      </c>
      <c r="E120" s="218" t="s">
        <v>218</v>
      </c>
      <c r="F120" s="219" t="s">
        <v>219</v>
      </c>
      <c r="G120" s="220" t="s">
        <v>119</v>
      </c>
      <c r="H120" s="221">
        <v>110</v>
      </c>
      <c r="I120" s="222"/>
      <c r="J120" s="223">
        <f>ROUND(I120*H120,2)</f>
        <v>0</v>
      </c>
      <c r="K120" s="219" t="s">
        <v>120</v>
      </c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121</v>
      </c>
      <c r="AT120" s="228" t="s">
        <v>116</v>
      </c>
      <c r="AU120" s="228" t="s">
        <v>112</v>
      </c>
      <c r="AY120" s="16" t="s">
        <v>113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112</v>
      </c>
      <c r="BK120" s="229">
        <f>ROUND(I120*H120,2)</f>
        <v>0</v>
      </c>
      <c r="BL120" s="16" t="s">
        <v>121</v>
      </c>
      <c r="BM120" s="228" t="s">
        <v>227</v>
      </c>
    </row>
    <row r="121" s="2" customFormat="1" ht="16.5" customHeight="1">
      <c r="A121" s="37"/>
      <c r="B121" s="38"/>
      <c r="C121" s="230" t="s">
        <v>228</v>
      </c>
      <c r="D121" s="230" t="s">
        <v>123</v>
      </c>
      <c r="E121" s="231" t="s">
        <v>222</v>
      </c>
      <c r="F121" s="232" t="s">
        <v>223</v>
      </c>
      <c r="G121" s="233" t="s">
        <v>119</v>
      </c>
      <c r="H121" s="234">
        <v>110</v>
      </c>
      <c r="I121" s="235"/>
      <c r="J121" s="236">
        <f>ROUND(I121*H121,2)</f>
        <v>0</v>
      </c>
      <c r="K121" s="232" t="s">
        <v>120</v>
      </c>
      <c r="L121" s="237"/>
      <c r="M121" s="238" t="s">
        <v>19</v>
      </c>
      <c r="N121" s="239" t="s">
        <v>41</v>
      </c>
      <c r="O121" s="83"/>
      <c r="P121" s="226">
        <f>O121*H121</f>
        <v>0</v>
      </c>
      <c r="Q121" s="226">
        <v>0.00016000000000000001</v>
      </c>
      <c r="R121" s="226">
        <f>Q121*H121</f>
        <v>0.017600000000000001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126</v>
      </c>
      <c r="AT121" s="228" t="s">
        <v>123</v>
      </c>
      <c r="AU121" s="228" t="s">
        <v>112</v>
      </c>
      <c r="AY121" s="16" t="s">
        <v>113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112</v>
      </c>
      <c r="BK121" s="229">
        <f>ROUND(I121*H121,2)</f>
        <v>0</v>
      </c>
      <c r="BL121" s="16" t="s">
        <v>121</v>
      </c>
      <c r="BM121" s="228" t="s">
        <v>229</v>
      </c>
    </row>
    <row r="122" s="2" customFormat="1">
      <c r="A122" s="37"/>
      <c r="B122" s="38"/>
      <c r="C122" s="39"/>
      <c r="D122" s="240" t="s">
        <v>189</v>
      </c>
      <c r="E122" s="39"/>
      <c r="F122" s="241" t="s">
        <v>230</v>
      </c>
      <c r="G122" s="39"/>
      <c r="H122" s="39"/>
      <c r="I122" s="135"/>
      <c r="J122" s="39"/>
      <c r="K122" s="39"/>
      <c r="L122" s="43"/>
      <c r="M122" s="242"/>
      <c r="N122" s="24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189</v>
      </c>
      <c r="AU122" s="16" t="s">
        <v>112</v>
      </c>
    </row>
    <row r="123" s="2" customFormat="1" ht="33" customHeight="1">
      <c r="A123" s="37"/>
      <c r="B123" s="38"/>
      <c r="C123" s="217" t="s">
        <v>231</v>
      </c>
      <c r="D123" s="217" t="s">
        <v>116</v>
      </c>
      <c r="E123" s="218" t="s">
        <v>218</v>
      </c>
      <c r="F123" s="219" t="s">
        <v>219</v>
      </c>
      <c r="G123" s="220" t="s">
        <v>119</v>
      </c>
      <c r="H123" s="221">
        <v>10</v>
      </c>
      <c r="I123" s="222"/>
      <c r="J123" s="223">
        <f>ROUND(I123*H123,2)</f>
        <v>0</v>
      </c>
      <c r="K123" s="219" t="s">
        <v>120</v>
      </c>
      <c r="L123" s="43"/>
      <c r="M123" s="224" t="s">
        <v>19</v>
      </c>
      <c r="N123" s="225" t="s">
        <v>41</v>
      </c>
      <c r="O123" s="8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121</v>
      </c>
      <c r="AT123" s="228" t="s">
        <v>116</v>
      </c>
      <c r="AU123" s="228" t="s">
        <v>112</v>
      </c>
      <c r="AY123" s="16" t="s">
        <v>113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112</v>
      </c>
      <c r="BK123" s="229">
        <f>ROUND(I123*H123,2)</f>
        <v>0</v>
      </c>
      <c r="BL123" s="16" t="s">
        <v>121</v>
      </c>
      <c r="BM123" s="228" t="s">
        <v>232</v>
      </c>
    </row>
    <row r="124" s="2" customFormat="1" ht="16.5" customHeight="1">
      <c r="A124" s="37"/>
      <c r="B124" s="38"/>
      <c r="C124" s="230" t="s">
        <v>126</v>
      </c>
      <c r="D124" s="230" t="s">
        <v>123</v>
      </c>
      <c r="E124" s="231" t="s">
        <v>233</v>
      </c>
      <c r="F124" s="232" t="s">
        <v>234</v>
      </c>
      <c r="G124" s="233" t="s">
        <v>119</v>
      </c>
      <c r="H124" s="234">
        <v>10</v>
      </c>
      <c r="I124" s="235"/>
      <c r="J124" s="236">
        <f>ROUND(I124*H124,2)</f>
        <v>0</v>
      </c>
      <c r="K124" s="232" t="s">
        <v>120</v>
      </c>
      <c r="L124" s="237"/>
      <c r="M124" s="238" t="s">
        <v>19</v>
      </c>
      <c r="N124" s="239" t="s">
        <v>41</v>
      </c>
      <c r="O124" s="83"/>
      <c r="P124" s="226">
        <f>O124*H124</f>
        <v>0</v>
      </c>
      <c r="Q124" s="226">
        <v>0.00025000000000000001</v>
      </c>
      <c r="R124" s="226">
        <f>Q124*H124</f>
        <v>0.0025000000000000001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126</v>
      </c>
      <c r="AT124" s="228" t="s">
        <v>123</v>
      </c>
      <c r="AU124" s="228" t="s">
        <v>112</v>
      </c>
      <c r="AY124" s="16" t="s">
        <v>113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112</v>
      </c>
      <c r="BK124" s="229">
        <f>ROUND(I124*H124,2)</f>
        <v>0</v>
      </c>
      <c r="BL124" s="16" t="s">
        <v>121</v>
      </c>
      <c r="BM124" s="228" t="s">
        <v>235</v>
      </c>
    </row>
    <row r="125" s="2" customFormat="1" ht="33" customHeight="1">
      <c r="A125" s="37"/>
      <c r="B125" s="38"/>
      <c r="C125" s="217" t="s">
        <v>236</v>
      </c>
      <c r="D125" s="217" t="s">
        <v>116</v>
      </c>
      <c r="E125" s="218" t="s">
        <v>237</v>
      </c>
      <c r="F125" s="219" t="s">
        <v>238</v>
      </c>
      <c r="G125" s="220" t="s">
        <v>119</v>
      </c>
      <c r="H125" s="221">
        <v>20</v>
      </c>
      <c r="I125" s="222"/>
      <c r="J125" s="223">
        <f>ROUND(I125*H125,2)</f>
        <v>0</v>
      </c>
      <c r="K125" s="219" t="s">
        <v>120</v>
      </c>
      <c r="L125" s="43"/>
      <c r="M125" s="224" t="s">
        <v>19</v>
      </c>
      <c r="N125" s="225" t="s">
        <v>41</v>
      </c>
      <c r="O125" s="8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121</v>
      </c>
      <c r="AT125" s="228" t="s">
        <v>116</v>
      </c>
      <c r="AU125" s="228" t="s">
        <v>112</v>
      </c>
      <c r="AY125" s="16" t="s">
        <v>113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112</v>
      </c>
      <c r="BK125" s="229">
        <f>ROUND(I125*H125,2)</f>
        <v>0</v>
      </c>
      <c r="BL125" s="16" t="s">
        <v>121</v>
      </c>
      <c r="BM125" s="228" t="s">
        <v>239</v>
      </c>
    </row>
    <row r="126" s="2" customFormat="1" ht="16.5" customHeight="1">
      <c r="A126" s="37"/>
      <c r="B126" s="38"/>
      <c r="C126" s="230" t="s">
        <v>240</v>
      </c>
      <c r="D126" s="230" t="s">
        <v>123</v>
      </c>
      <c r="E126" s="231" t="s">
        <v>241</v>
      </c>
      <c r="F126" s="232" t="s">
        <v>242</v>
      </c>
      <c r="G126" s="233" t="s">
        <v>119</v>
      </c>
      <c r="H126" s="234">
        <v>20</v>
      </c>
      <c r="I126" s="235"/>
      <c r="J126" s="236">
        <f>ROUND(I126*H126,2)</f>
        <v>0</v>
      </c>
      <c r="K126" s="232" t="s">
        <v>120</v>
      </c>
      <c r="L126" s="237"/>
      <c r="M126" s="238" t="s">
        <v>19</v>
      </c>
      <c r="N126" s="239" t="s">
        <v>41</v>
      </c>
      <c r="O126" s="83"/>
      <c r="P126" s="226">
        <f>O126*H126</f>
        <v>0</v>
      </c>
      <c r="Q126" s="226">
        <v>0.00034000000000000002</v>
      </c>
      <c r="R126" s="226">
        <f>Q126*H126</f>
        <v>0.0068000000000000005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126</v>
      </c>
      <c r="AT126" s="228" t="s">
        <v>123</v>
      </c>
      <c r="AU126" s="228" t="s">
        <v>112</v>
      </c>
      <c r="AY126" s="16" t="s">
        <v>113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112</v>
      </c>
      <c r="BK126" s="229">
        <f>ROUND(I126*H126,2)</f>
        <v>0</v>
      </c>
      <c r="BL126" s="16" t="s">
        <v>121</v>
      </c>
      <c r="BM126" s="228" t="s">
        <v>243</v>
      </c>
    </row>
    <row r="127" s="2" customFormat="1" ht="33" customHeight="1">
      <c r="A127" s="37"/>
      <c r="B127" s="38"/>
      <c r="C127" s="217" t="s">
        <v>244</v>
      </c>
      <c r="D127" s="217" t="s">
        <v>116</v>
      </c>
      <c r="E127" s="218" t="s">
        <v>245</v>
      </c>
      <c r="F127" s="219" t="s">
        <v>246</v>
      </c>
      <c r="G127" s="220" t="s">
        <v>119</v>
      </c>
      <c r="H127" s="221">
        <v>240</v>
      </c>
      <c r="I127" s="222"/>
      <c r="J127" s="223">
        <f>ROUND(I127*H127,2)</f>
        <v>0</v>
      </c>
      <c r="K127" s="219" t="s">
        <v>120</v>
      </c>
      <c r="L127" s="43"/>
      <c r="M127" s="224" t="s">
        <v>19</v>
      </c>
      <c r="N127" s="225" t="s">
        <v>41</v>
      </c>
      <c r="O127" s="8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121</v>
      </c>
      <c r="AT127" s="228" t="s">
        <v>116</v>
      </c>
      <c r="AU127" s="228" t="s">
        <v>112</v>
      </c>
      <c r="AY127" s="16" t="s">
        <v>113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112</v>
      </c>
      <c r="BK127" s="229">
        <f>ROUND(I127*H127,2)</f>
        <v>0</v>
      </c>
      <c r="BL127" s="16" t="s">
        <v>121</v>
      </c>
      <c r="BM127" s="228" t="s">
        <v>247</v>
      </c>
    </row>
    <row r="128" s="2" customFormat="1" ht="16.5" customHeight="1">
      <c r="A128" s="37"/>
      <c r="B128" s="38"/>
      <c r="C128" s="230" t="s">
        <v>248</v>
      </c>
      <c r="D128" s="230" t="s">
        <v>123</v>
      </c>
      <c r="E128" s="231" t="s">
        <v>249</v>
      </c>
      <c r="F128" s="232" t="s">
        <v>250</v>
      </c>
      <c r="G128" s="233" t="s">
        <v>119</v>
      </c>
      <c r="H128" s="234">
        <v>160</v>
      </c>
      <c r="I128" s="235"/>
      <c r="J128" s="236">
        <f>ROUND(I128*H128,2)</f>
        <v>0</v>
      </c>
      <c r="K128" s="232" t="s">
        <v>19</v>
      </c>
      <c r="L128" s="237"/>
      <c r="M128" s="238" t="s">
        <v>19</v>
      </c>
      <c r="N128" s="239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126</v>
      </c>
      <c r="AT128" s="228" t="s">
        <v>123</v>
      </c>
      <c r="AU128" s="228" t="s">
        <v>112</v>
      </c>
      <c r="AY128" s="16" t="s">
        <v>113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112</v>
      </c>
      <c r="BK128" s="229">
        <f>ROUND(I128*H128,2)</f>
        <v>0</v>
      </c>
      <c r="BL128" s="16" t="s">
        <v>121</v>
      </c>
      <c r="BM128" s="228" t="s">
        <v>251</v>
      </c>
    </row>
    <row r="129" s="2" customFormat="1" ht="16.5" customHeight="1">
      <c r="A129" s="37"/>
      <c r="B129" s="38"/>
      <c r="C129" s="230" t="s">
        <v>252</v>
      </c>
      <c r="D129" s="230" t="s">
        <v>123</v>
      </c>
      <c r="E129" s="231" t="s">
        <v>253</v>
      </c>
      <c r="F129" s="232" t="s">
        <v>254</v>
      </c>
      <c r="G129" s="233" t="s">
        <v>119</v>
      </c>
      <c r="H129" s="234">
        <v>80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41</v>
      </c>
      <c r="O129" s="8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126</v>
      </c>
      <c r="AT129" s="228" t="s">
        <v>123</v>
      </c>
      <c r="AU129" s="228" t="s">
        <v>112</v>
      </c>
      <c r="AY129" s="16" t="s">
        <v>113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112</v>
      </c>
      <c r="BK129" s="229">
        <f>ROUND(I129*H129,2)</f>
        <v>0</v>
      </c>
      <c r="BL129" s="16" t="s">
        <v>121</v>
      </c>
      <c r="BM129" s="228" t="s">
        <v>255</v>
      </c>
    </row>
    <row r="130" s="2" customFormat="1" ht="21.75" customHeight="1">
      <c r="A130" s="37"/>
      <c r="B130" s="38"/>
      <c r="C130" s="217" t="s">
        <v>256</v>
      </c>
      <c r="D130" s="217" t="s">
        <v>116</v>
      </c>
      <c r="E130" s="218" t="s">
        <v>257</v>
      </c>
      <c r="F130" s="219" t="s">
        <v>258</v>
      </c>
      <c r="G130" s="220" t="s">
        <v>143</v>
      </c>
      <c r="H130" s="221">
        <v>190</v>
      </c>
      <c r="I130" s="222"/>
      <c r="J130" s="223">
        <f>ROUND(I130*H130,2)</f>
        <v>0</v>
      </c>
      <c r="K130" s="219" t="s">
        <v>120</v>
      </c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121</v>
      </c>
      <c r="AT130" s="228" t="s">
        <v>116</v>
      </c>
      <c r="AU130" s="228" t="s">
        <v>112</v>
      </c>
      <c r="AY130" s="16" t="s">
        <v>113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112</v>
      </c>
      <c r="BK130" s="229">
        <f>ROUND(I130*H130,2)</f>
        <v>0</v>
      </c>
      <c r="BL130" s="16" t="s">
        <v>121</v>
      </c>
      <c r="BM130" s="228" t="s">
        <v>259</v>
      </c>
    </row>
    <row r="131" s="2" customFormat="1" ht="21.75" customHeight="1">
      <c r="A131" s="37"/>
      <c r="B131" s="38"/>
      <c r="C131" s="217" t="s">
        <v>260</v>
      </c>
      <c r="D131" s="217" t="s">
        <v>116</v>
      </c>
      <c r="E131" s="218" t="s">
        <v>261</v>
      </c>
      <c r="F131" s="219" t="s">
        <v>262</v>
      </c>
      <c r="G131" s="220" t="s">
        <v>143</v>
      </c>
      <c r="H131" s="221">
        <v>5</v>
      </c>
      <c r="I131" s="222"/>
      <c r="J131" s="223">
        <f>ROUND(I131*H131,2)</f>
        <v>0</v>
      </c>
      <c r="K131" s="219" t="s">
        <v>120</v>
      </c>
      <c r="L131" s="43"/>
      <c r="M131" s="224" t="s">
        <v>19</v>
      </c>
      <c r="N131" s="225" t="s">
        <v>41</v>
      </c>
      <c r="O131" s="8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121</v>
      </c>
      <c r="AT131" s="228" t="s">
        <v>116</v>
      </c>
      <c r="AU131" s="228" t="s">
        <v>112</v>
      </c>
      <c r="AY131" s="16" t="s">
        <v>113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112</v>
      </c>
      <c r="BK131" s="229">
        <f>ROUND(I131*H131,2)</f>
        <v>0</v>
      </c>
      <c r="BL131" s="16" t="s">
        <v>121</v>
      </c>
      <c r="BM131" s="228" t="s">
        <v>263</v>
      </c>
    </row>
    <row r="132" s="2" customFormat="1" ht="21.75" customHeight="1">
      <c r="A132" s="37"/>
      <c r="B132" s="38"/>
      <c r="C132" s="217" t="s">
        <v>264</v>
      </c>
      <c r="D132" s="217" t="s">
        <v>116</v>
      </c>
      <c r="E132" s="218" t="s">
        <v>265</v>
      </c>
      <c r="F132" s="219" t="s">
        <v>266</v>
      </c>
      <c r="G132" s="220" t="s">
        <v>143</v>
      </c>
      <c r="H132" s="221">
        <v>8</v>
      </c>
      <c r="I132" s="222"/>
      <c r="J132" s="223">
        <f>ROUND(I132*H132,2)</f>
        <v>0</v>
      </c>
      <c r="K132" s="219" t="s">
        <v>120</v>
      </c>
      <c r="L132" s="43"/>
      <c r="M132" s="224" t="s">
        <v>19</v>
      </c>
      <c r="N132" s="225" t="s">
        <v>41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121</v>
      </c>
      <c r="AT132" s="228" t="s">
        <v>116</v>
      </c>
      <c r="AU132" s="228" t="s">
        <v>112</v>
      </c>
      <c r="AY132" s="16" t="s">
        <v>113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112</v>
      </c>
      <c r="BK132" s="229">
        <f>ROUND(I132*H132,2)</f>
        <v>0</v>
      </c>
      <c r="BL132" s="16" t="s">
        <v>121</v>
      </c>
      <c r="BM132" s="228" t="s">
        <v>267</v>
      </c>
    </row>
    <row r="133" s="2" customFormat="1" ht="21.75" customHeight="1">
      <c r="A133" s="37"/>
      <c r="B133" s="38"/>
      <c r="C133" s="217" t="s">
        <v>268</v>
      </c>
      <c r="D133" s="217" t="s">
        <v>116</v>
      </c>
      <c r="E133" s="218" t="s">
        <v>269</v>
      </c>
      <c r="F133" s="219" t="s">
        <v>270</v>
      </c>
      <c r="G133" s="220" t="s">
        <v>143</v>
      </c>
      <c r="H133" s="221">
        <v>8</v>
      </c>
      <c r="I133" s="222"/>
      <c r="J133" s="223">
        <f>ROUND(I133*H133,2)</f>
        <v>0</v>
      </c>
      <c r="K133" s="219" t="s">
        <v>120</v>
      </c>
      <c r="L133" s="43"/>
      <c r="M133" s="224" t="s">
        <v>19</v>
      </c>
      <c r="N133" s="225" t="s">
        <v>41</v>
      </c>
      <c r="O133" s="8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121</v>
      </c>
      <c r="AT133" s="228" t="s">
        <v>116</v>
      </c>
      <c r="AU133" s="228" t="s">
        <v>112</v>
      </c>
      <c r="AY133" s="16" t="s">
        <v>113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112</v>
      </c>
      <c r="BK133" s="229">
        <f>ROUND(I133*H133,2)</f>
        <v>0</v>
      </c>
      <c r="BL133" s="16" t="s">
        <v>121</v>
      </c>
      <c r="BM133" s="228" t="s">
        <v>271</v>
      </c>
    </row>
    <row r="134" s="2" customFormat="1" ht="33" customHeight="1">
      <c r="A134" s="37"/>
      <c r="B134" s="38"/>
      <c r="C134" s="217" t="s">
        <v>272</v>
      </c>
      <c r="D134" s="217" t="s">
        <v>116</v>
      </c>
      <c r="E134" s="218" t="s">
        <v>273</v>
      </c>
      <c r="F134" s="219" t="s">
        <v>274</v>
      </c>
      <c r="G134" s="220" t="s">
        <v>143</v>
      </c>
      <c r="H134" s="221">
        <v>7</v>
      </c>
      <c r="I134" s="222"/>
      <c r="J134" s="223">
        <f>ROUND(I134*H134,2)</f>
        <v>0</v>
      </c>
      <c r="K134" s="219" t="s">
        <v>120</v>
      </c>
      <c r="L134" s="43"/>
      <c r="M134" s="224" t="s">
        <v>19</v>
      </c>
      <c r="N134" s="225" t="s">
        <v>41</v>
      </c>
      <c r="O134" s="8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121</v>
      </c>
      <c r="AT134" s="228" t="s">
        <v>116</v>
      </c>
      <c r="AU134" s="228" t="s">
        <v>112</v>
      </c>
      <c r="AY134" s="16" t="s">
        <v>113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112</v>
      </c>
      <c r="BK134" s="229">
        <f>ROUND(I134*H134,2)</f>
        <v>0</v>
      </c>
      <c r="BL134" s="16" t="s">
        <v>121</v>
      </c>
      <c r="BM134" s="228" t="s">
        <v>275</v>
      </c>
    </row>
    <row r="135" s="2" customFormat="1" ht="16.5" customHeight="1">
      <c r="A135" s="37"/>
      <c r="B135" s="38"/>
      <c r="C135" s="230" t="s">
        <v>276</v>
      </c>
      <c r="D135" s="230" t="s">
        <v>123</v>
      </c>
      <c r="E135" s="231" t="s">
        <v>277</v>
      </c>
      <c r="F135" s="232" t="s">
        <v>278</v>
      </c>
      <c r="G135" s="233" t="s">
        <v>143</v>
      </c>
      <c r="H135" s="234">
        <v>1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41</v>
      </c>
      <c r="O135" s="83"/>
      <c r="P135" s="226">
        <f>O135*H135</f>
        <v>0</v>
      </c>
      <c r="Q135" s="226">
        <v>0.00010000000000000001</v>
      </c>
      <c r="R135" s="226">
        <f>Q135*H135</f>
        <v>0.00010000000000000001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126</v>
      </c>
      <c r="AT135" s="228" t="s">
        <v>123</v>
      </c>
      <c r="AU135" s="228" t="s">
        <v>112</v>
      </c>
      <c r="AY135" s="16" t="s">
        <v>113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112</v>
      </c>
      <c r="BK135" s="229">
        <f>ROUND(I135*H135,2)</f>
        <v>0</v>
      </c>
      <c r="BL135" s="16" t="s">
        <v>121</v>
      </c>
      <c r="BM135" s="228" t="s">
        <v>279</v>
      </c>
    </row>
    <row r="136" s="2" customFormat="1" ht="16.5" customHeight="1">
      <c r="A136" s="37"/>
      <c r="B136" s="38"/>
      <c r="C136" s="230" t="s">
        <v>280</v>
      </c>
      <c r="D136" s="230" t="s">
        <v>123</v>
      </c>
      <c r="E136" s="231" t="s">
        <v>281</v>
      </c>
      <c r="F136" s="232" t="s">
        <v>282</v>
      </c>
      <c r="G136" s="233" t="s">
        <v>143</v>
      </c>
      <c r="H136" s="234">
        <v>3</v>
      </c>
      <c r="I136" s="235"/>
      <c r="J136" s="236">
        <f>ROUND(I136*H136,2)</f>
        <v>0</v>
      </c>
      <c r="K136" s="232" t="s">
        <v>19</v>
      </c>
      <c r="L136" s="237"/>
      <c r="M136" s="238" t="s">
        <v>19</v>
      </c>
      <c r="N136" s="239" t="s">
        <v>41</v>
      </c>
      <c r="O136" s="83"/>
      <c r="P136" s="226">
        <f>O136*H136</f>
        <v>0</v>
      </c>
      <c r="Q136" s="226">
        <v>0.00025999999999999998</v>
      </c>
      <c r="R136" s="226">
        <f>Q136*H136</f>
        <v>0.00077999999999999988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126</v>
      </c>
      <c r="AT136" s="228" t="s">
        <v>123</v>
      </c>
      <c r="AU136" s="228" t="s">
        <v>112</v>
      </c>
      <c r="AY136" s="16" t="s">
        <v>113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112</v>
      </c>
      <c r="BK136" s="229">
        <f>ROUND(I136*H136,2)</f>
        <v>0</v>
      </c>
      <c r="BL136" s="16" t="s">
        <v>121</v>
      </c>
      <c r="BM136" s="228" t="s">
        <v>283</v>
      </c>
    </row>
    <row r="137" s="2" customFormat="1" ht="21.75" customHeight="1">
      <c r="A137" s="37"/>
      <c r="B137" s="38"/>
      <c r="C137" s="230" t="s">
        <v>284</v>
      </c>
      <c r="D137" s="230" t="s">
        <v>123</v>
      </c>
      <c r="E137" s="231" t="s">
        <v>285</v>
      </c>
      <c r="F137" s="232" t="s">
        <v>286</v>
      </c>
      <c r="G137" s="233" t="s">
        <v>287</v>
      </c>
      <c r="H137" s="234">
        <v>1</v>
      </c>
      <c r="I137" s="235"/>
      <c r="J137" s="236">
        <f>ROUND(I137*H137,2)</f>
        <v>0</v>
      </c>
      <c r="K137" s="232" t="s">
        <v>19</v>
      </c>
      <c r="L137" s="237"/>
      <c r="M137" s="238" t="s">
        <v>19</v>
      </c>
      <c r="N137" s="239" t="s">
        <v>41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126</v>
      </c>
      <c r="AT137" s="228" t="s">
        <v>123</v>
      </c>
      <c r="AU137" s="228" t="s">
        <v>112</v>
      </c>
      <c r="AY137" s="16" t="s">
        <v>113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112</v>
      </c>
      <c r="BK137" s="229">
        <f>ROUND(I137*H137,2)</f>
        <v>0</v>
      </c>
      <c r="BL137" s="16" t="s">
        <v>121</v>
      </c>
      <c r="BM137" s="228" t="s">
        <v>288</v>
      </c>
    </row>
    <row r="138" s="2" customFormat="1" ht="21.75" customHeight="1">
      <c r="A138" s="37"/>
      <c r="B138" s="38"/>
      <c r="C138" s="230" t="s">
        <v>289</v>
      </c>
      <c r="D138" s="230" t="s">
        <v>123</v>
      </c>
      <c r="E138" s="231" t="s">
        <v>290</v>
      </c>
      <c r="F138" s="232" t="s">
        <v>291</v>
      </c>
      <c r="G138" s="233" t="s">
        <v>287</v>
      </c>
      <c r="H138" s="234">
        <v>2</v>
      </c>
      <c r="I138" s="235"/>
      <c r="J138" s="236">
        <f>ROUND(I138*H138,2)</f>
        <v>0</v>
      </c>
      <c r="K138" s="232" t="s">
        <v>19</v>
      </c>
      <c r="L138" s="237"/>
      <c r="M138" s="238" t="s">
        <v>19</v>
      </c>
      <c r="N138" s="239" t="s">
        <v>41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126</v>
      </c>
      <c r="AT138" s="228" t="s">
        <v>123</v>
      </c>
      <c r="AU138" s="228" t="s">
        <v>112</v>
      </c>
      <c r="AY138" s="16" t="s">
        <v>113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112</v>
      </c>
      <c r="BK138" s="229">
        <f>ROUND(I138*H138,2)</f>
        <v>0</v>
      </c>
      <c r="BL138" s="16" t="s">
        <v>121</v>
      </c>
      <c r="BM138" s="228" t="s">
        <v>292</v>
      </c>
    </row>
    <row r="139" s="2" customFormat="1" ht="33" customHeight="1">
      <c r="A139" s="37"/>
      <c r="B139" s="38"/>
      <c r="C139" s="217" t="s">
        <v>293</v>
      </c>
      <c r="D139" s="217" t="s">
        <v>116</v>
      </c>
      <c r="E139" s="218" t="s">
        <v>294</v>
      </c>
      <c r="F139" s="219" t="s">
        <v>295</v>
      </c>
      <c r="G139" s="220" t="s">
        <v>143</v>
      </c>
      <c r="H139" s="221">
        <v>3</v>
      </c>
      <c r="I139" s="222"/>
      <c r="J139" s="223">
        <f>ROUND(I139*H139,2)</f>
        <v>0</v>
      </c>
      <c r="K139" s="219" t="s">
        <v>120</v>
      </c>
      <c r="L139" s="43"/>
      <c r="M139" s="224" t="s">
        <v>19</v>
      </c>
      <c r="N139" s="225" t="s">
        <v>41</v>
      </c>
      <c r="O139" s="8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121</v>
      </c>
      <c r="AT139" s="228" t="s">
        <v>116</v>
      </c>
      <c r="AU139" s="228" t="s">
        <v>112</v>
      </c>
      <c r="AY139" s="16" t="s">
        <v>113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112</v>
      </c>
      <c r="BK139" s="229">
        <f>ROUND(I139*H139,2)</f>
        <v>0</v>
      </c>
      <c r="BL139" s="16" t="s">
        <v>121</v>
      </c>
      <c r="BM139" s="228" t="s">
        <v>296</v>
      </c>
    </row>
    <row r="140" s="2" customFormat="1" ht="16.5" customHeight="1">
      <c r="A140" s="37"/>
      <c r="B140" s="38"/>
      <c r="C140" s="230" t="s">
        <v>297</v>
      </c>
      <c r="D140" s="230" t="s">
        <v>123</v>
      </c>
      <c r="E140" s="231" t="s">
        <v>298</v>
      </c>
      <c r="F140" s="232" t="s">
        <v>299</v>
      </c>
      <c r="G140" s="233" t="s">
        <v>143</v>
      </c>
      <c r="H140" s="234">
        <v>3</v>
      </c>
      <c r="I140" s="235"/>
      <c r="J140" s="236">
        <f>ROUND(I140*H140,2)</f>
        <v>0</v>
      </c>
      <c r="K140" s="232" t="s">
        <v>300</v>
      </c>
      <c r="L140" s="237"/>
      <c r="M140" s="238" t="s">
        <v>19</v>
      </c>
      <c r="N140" s="239" t="s">
        <v>41</v>
      </c>
      <c r="O140" s="83"/>
      <c r="P140" s="226">
        <f>O140*H140</f>
        <v>0</v>
      </c>
      <c r="Q140" s="226">
        <v>8.0000000000000007E-05</v>
      </c>
      <c r="R140" s="226">
        <f>Q140*H140</f>
        <v>0.00024000000000000003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126</v>
      </c>
      <c r="AT140" s="228" t="s">
        <v>123</v>
      </c>
      <c r="AU140" s="228" t="s">
        <v>112</v>
      </c>
      <c r="AY140" s="16" t="s">
        <v>113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112</v>
      </c>
      <c r="BK140" s="229">
        <f>ROUND(I140*H140,2)</f>
        <v>0</v>
      </c>
      <c r="BL140" s="16" t="s">
        <v>121</v>
      </c>
      <c r="BM140" s="228" t="s">
        <v>301</v>
      </c>
    </row>
    <row r="141" s="2" customFormat="1" ht="33" customHeight="1">
      <c r="A141" s="37"/>
      <c r="B141" s="38"/>
      <c r="C141" s="217" t="s">
        <v>302</v>
      </c>
      <c r="D141" s="217" t="s">
        <v>116</v>
      </c>
      <c r="E141" s="218" t="s">
        <v>303</v>
      </c>
      <c r="F141" s="219" t="s">
        <v>304</v>
      </c>
      <c r="G141" s="220" t="s">
        <v>143</v>
      </c>
      <c r="H141" s="221">
        <v>1</v>
      </c>
      <c r="I141" s="222"/>
      <c r="J141" s="223">
        <f>ROUND(I141*H141,2)</f>
        <v>0</v>
      </c>
      <c r="K141" s="219" t="s">
        <v>120</v>
      </c>
      <c r="L141" s="43"/>
      <c r="M141" s="224" t="s">
        <v>19</v>
      </c>
      <c r="N141" s="225" t="s">
        <v>41</v>
      </c>
      <c r="O141" s="8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121</v>
      </c>
      <c r="AT141" s="228" t="s">
        <v>116</v>
      </c>
      <c r="AU141" s="228" t="s">
        <v>112</v>
      </c>
      <c r="AY141" s="16" t="s">
        <v>113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112</v>
      </c>
      <c r="BK141" s="229">
        <f>ROUND(I141*H141,2)</f>
        <v>0</v>
      </c>
      <c r="BL141" s="16" t="s">
        <v>121</v>
      </c>
      <c r="BM141" s="228" t="s">
        <v>305</v>
      </c>
    </row>
    <row r="142" s="2" customFormat="1" ht="16.5" customHeight="1">
      <c r="A142" s="37"/>
      <c r="B142" s="38"/>
      <c r="C142" s="230" t="s">
        <v>306</v>
      </c>
      <c r="D142" s="230" t="s">
        <v>123</v>
      </c>
      <c r="E142" s="231" t="s">
        <v>307</v>
      </c>
      <c r="F142" s="232" t="s">
        <v>308</v>
      </c>
      <c r="G142" s="233" t="s">
        <v>143</v>
      </c>
      <c r="H142" s="234">
        <v>1</v>
      </c>
      <c r="I142" s="235"/>
      <c r="J142" s="236">
        <f>ROUND(I142*H142,2)</f>
        <v>0</v>
      </c>
      <c r="K142" s="232" t="s">
        <v>19</v>
      </c>
      <c r="L142" s="237"/>
      <c r="M142" s="238" t="s">
        <v>19</v>
      </c>
      <c r="N142" s="239" t="s">
        <v>41</v>
      </c>
      <c r="O142" s="83"/>
      <c r="P142" s="226">
        <f>O142*H142</f>
        <v>0</v>
      </c>
      <c r="Q142" s="226">
        <v>8.0000000000000007E-05</v>
      </c>
      <c r="R142" s="226">
        <f>Q142*H142</f>
        <v>8.0000000000000007E-05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126</v>
      </c>
      <c r="AT142" s="228" t="s">
        <v>123</v>
      </c>
      <c r="AU142" s="228" t="s">
        <v>112</v>
      </c>
      <c r="AY142" s="16" t="s">
        <v>113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112</v>
      </c>
      <c r="BK142" s="229">
        <f>ROUND(I142*H142,2)</f>
        <v>0</v>
      </c>
      <c r="BL142" s="16" t="s">
        <v>121</v>
      </c>
      <c r="BM142" s="228" t="s">
        <v>309</v>
      </c>
    </row>
    <row r="143" s="2" customFormat="1" ht="44.25" customHeight="1">
      <c r="A143" s="37"/>
      <c r="B143" s="38"/>
      <c r="C143" s="217" t="s">
        <v>310</v>
      </c>
      <c r="D143" s="217" t="s">
        <v>116</v>
      </c>
      <c r="E143" s="218" t="s">
        <v>311</v>
      </c>
      <c r="F143" s="219" t="s">
        <v>312</v>
      </c>
      <c r="G143" s="220" t="s">
        <v>143</v>
      </c>
      <c r="H143" s="221">
        <v>1</v>
      </c>
      <c r="I143" s="222"/>
      <c r="J143" s="223">
        <f>ROUND(I143*H143,2)</f>
        <v>0</v>
      </c>
      <c r="K143" s="219" t="s">
        <v>120</v>
      </c>
      <c r="L143" s="43"/>
      <c r="M143" s="224" t="s">
        <v>19</v>
      </c>
      <c r="N143" s="225" t="s">
        <v>41</v>
      </c>
      <c r="O143" s="8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121</v>
      </c>
      <c r="AT143" s="228" t="s">
        <v>116</v>
      </c>
      <c r="AU143" s="228" t="s">
        <v>112</v>
      </c>
      <c r="AY143" s="16" t="s">
        <v>113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112</v>
      </c>
      <c r="BK143" s="229">
        <f>ROUND(I143*H143,2)</f>
        <v>0</v>
      </c>
      <c r="BL143" s="16" t="s">
        <v>121</v>
      </c>
      <c r="BM143" s="228" t="s">
        <v>313</v>
      </c>
    </row>
    <row r="144" s="2" customFormat="1" ht="16.5" customHeight="1">
      <c r="A144" s="37"/>
      <c r="B144" s="38"/>
      <c r="C144" s="230" t="s">
        <v>314</v>
      </c>
      <c r="D144" s="230" t="s">
        <v>123</v>
      </c>
      <c r="E144" s="231" t="s">
        <v>315</v>
      </c>
      <c r="F144" s="232" t="s">
        <v>316</v>
      </c>
      <c r="G144" s="233" t="s">
        <v>287</v>
      </c>
      <c r="H144" s="234">
        <v>1</v>
      </c>
      <c r="I144" s="235"/>
      <c r="J144" s="236">
        <f>ROUND(I144*H144,2)</f>
        <v>0</v>
      </c>
      <c r="K144" s="232" t="s">
        <v>19</v>
      </c>
      <c r="L144" s="237"/>
      <c r="M144" s="238" t="s">
        <v>19</v>
      </c>
      <c r="N144" s="239" t="s">
        <v>41</v>
      </c>
      <c r="O144" s="8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126</v>
      </c>
      <c r="AT144" s="228" t="s">
        <v>123</v>
      </c>
      <c r="AU144" s="228" t="s">
        <v>112</v>
      </c>
      <c r="AY144" s="16" t="s">
        <v>113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112</v>
      </c>
      <c r="BK144" s="229">
        <f>ROUND(I144*H144,2)</f>
        <v>0</v>
      </c>
      <c r="BL144" s="16" t="s">
        <v>121</v>
      </c>
      <c r="BM144" s="228" t="s">
        <v>317</v>
      </c>
    </row>
    <row r="145" s="2" customFormat="1" ht="44.25" customHeight="1">
      <c r="A145" s="37"/>
      <c r="B145" s="38"/>
      <c r="C145" s="217" t="s">
        <v>318</v>
      </c>
      <c r="D145" s="217" t="s">
        <v>116</v>
      </c>
      <c r="E145" s="218" t="s">
        <v>311</v>
      </c>
      <c r="F145" s="219" t="s">
        <v>312</v>
      </c>
      <c r="G145" s="220" t="s">
        <v>143</v>
      </c>
      <c r="H145" s="221">
        <v>13</v>
      </c>
      <c r="I145" s="222"/>
      <c r="J145" s="223">
        <f>ROUND(I145*H145,2)</f>
        <v>0</v>
      </c>
      <c r="K145" s="219" t="s">
        <v>120</v>
      </c>
      <c r="L145" s="43"/>
      <c r="M145" s="224" t="s">
        <v>19</v>
      </c>
      <c r="N145" s="225" t="s">
        <v>41</v>
      </c>
      <c r="O145" s="8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121</v>
      </c>
      <c r="AT145" s="228" t="s">
        <v>116</v>
      </c>
      <c r="AU145" s="228" t="s">
        <v>112</v>
      </c>
      <c r="AY145" s="16" t="s">
        <v>113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112</v>
      </c>
      <c r="BK145" s="229">
        <f>ROUND(I145*H145,2)</f>
        <v>0</v>
      </c>
      <c r="BL145" s="16" t="s">
        <v>121</v>
      </c>
      <c r="BM145" s="228" t="s">
        <v>319</v>
      </c>
    </row>
    <row r="146" s="2" customFormat="1" ht="16.5" customHeight="1">
      <c r="A146" s="37"/>
      <c r="B146" s="38"/>
      <c r="C146" s="230" t="s">
        <v>320</v>
      </c>
      <c r="D146" s="230" t="s">
        <v>123</v>
      </c>
      <c r="E146" s="231" t="s">
        <v>321</v>
      </c>
      <c r="F146" s="232" t="s">
        <v>322</v>
      </c>
      <c r="G146" s="233" t="s">
        <v>143</v>
      </c>
      <c r="H146" s="234">
        <v>13</v>
      </c>
      <c r="I146" s="235"/>
      <c r="J146" s="236">
        <f>ROUND(I146*H146,2)</f>
        <v>0</v>
      </c>
      <c r="K146" s="232" t="s">
        <v>120</v>
      </c>
      <c r="L146" s="237"/>
      <c r="M146" s="238" t="s">
        <v>19</v>
      </c>
      <c r="N146" s="239" t="s">
        <v>41</v>
      </c>
      <c r="O146" s="83"/>
      <c r="P146" s="226">
        <f>O146*H146</f>
        <v>0</v>
      </c>
      <c r="Q146" s="226">
        <v>5.0000000000000002E-05</v>
      </c>
      <c r="R146" s="226">
        <f>Q146*H146</f>
        <v>0.00065000000000000008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126</v>
      </c>
      <c r="AT146" s="228" t="s">
        <v>123</v>
      </c>
      <c r="AU146" s="228" t="s">
        <v>112</v>
      </c>
      <c r="AY146" s="16" t="s">
        <v>113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112</v>
      </c>
      <c r="BK146" s="229">
        <f>ROUND(I146*H146,2)</f>
        <v>0</v>
      </c>
      <c r="BL146" s="16" t="s">
        <v>121</v>
      </c>
      <c r="BM146" s="228" t="s">
        <v>323</v>
      </c>
    </row>
    <row r="147" s="2" customFormat="1" ht="44.25" customHeight="1">
      <c r="A147" s="37"/>
      <c r="B147" s="38"/>
      <c r="C147" s="217" t="s">
        <v>324</v>
      </c>
      <c r="D147" s="217" t="s">
        <v>116</v>
      </c>
      <c r="E147" s="218" t="s">
        <v>325</v>
      </c>
      <c r="F147" s="219" t="s">
        <v>326</v>
      </c>
      <c r="G147" s="220" t="s">
        <v>143</v>
      </c>
      <c r="H147" s="221">
        <v>1</v>
      </c>
      <c r="I147" s="222"/>
      <c r="J147" s="223">
        <f>ROUND(I147*H147,2)</f>
        <v>0</v>
      </c>
      <c r="K147" s="219" t="s">
        <v>120</v>
      </c>
      <c r="L147" s="43"/>
      <c r="M147" s="224" t="s">
        <v>19</v>
      </c>
      <c r="N147" s="225" t="s">
        <v>41</v>
      </c>
      <c r="O147" s="8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121</v>
      </c>
      <c r="AT147" s="228" t="s">
        <v>116</v>
      </c>
      <c r="AU147" s="228" t="s">
        <v>112</v>
      </c>
      <c r="AY147" s="16" t="s">
        <v>113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112</v>
      </c>
      <c r="BK147" s="229">
        <f>ROUND(I147*H147,2)</f>
        <v>0</v>
      </c>
      <c r="BL147" s="16" t="s">
        <v>121</v>
      </c>
      <c r="BM147" s="228" t="s">
        <v>327</v>
      </c>
    </row>
    <row r="148" s="2" customFormat="1" ht="16.5" customHeight="1">
      <c r="A148" s="37"/>
      <c r="B148" s="38"/>
      <c r="C148" s="230" t="s">
        <v>328</v>
      </c>
      <c r="D148" s="230" t="s">
        <v>123</v>
      </c>
      <c r="E148" s="231" t="s">
        <v>329</v>
      </c>
      <c r="F148" s="232" t="s">
        <v>330</v>
      </c>
      <c r="G148" s="233" t="s">
        <v>143</v>
      </c>
      <c r="H148" s="234">
        <v>1</v>
      </c>
      <c r="I148" s="235"/>
      <c r="J148" s="236">
        <f>ROUND(I148*H148,2)</f>
        <v>0</v>
      </c>
      <c r="K148" s="232" t="s">
        <v>19</v>
      </c>
      <c r="L148" s="237"/>
      <c r="M148" s="238" t="s">
        <v>19</v>
      </c>
      <c r="N148" s="239" t="s">
        <v>41</v>
      </c>
      <c r="O148" s="83"/>
      <c r="P148" s="226">
        <f>O148*H148</f>
        <v>0</v>
      </c>
      <c r="Q148" s="226">
        <v>5.0000000000000002E-05</v>
      </c>
      <c r="R148" s="226">
        <f>Q148*H148</f>
        <v>5.0000000000000002E-05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126</v>
      </c>
      <c r="AT148" s="228" t="s">
        <v>123</v>
      </c>
      <c r="AU148" s="228" t="s">
        <v>112</v>
      </c>
      <c r="AY148" s="16" t="s">
        <v>113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112</v>
      </c>
      <c r="BK148" s="229">
        <f>ROUND(I148*H148,2)</f>
        <v>0</v>
      </c>
      <c r="BL148" s="16" t="s">
        <v>121</v>
      </c>
      <c r="BM148" s="228" t="s">
        <v>331</v>
      </c>
    </row>
    <row r="149" s="2" customFormat="1" ht="44.25" customHeight="1">
      <c r="A149" s="37"/>
      <c r="B149" s="38"/>
      <c r="C149" s="217" t="s">
        <v>332</v>
      </c>
      <c r="D149" s="217" t="s">
        <v>116</v>
      </c>
      <c r="E149" s="218" t="s">
        <v>333</v>
      </c>
      <c r="F149" s="219" t="s">
        <v>334</v>
      </c>
      <c r="G149" s="220" t="s">
        <v>143</v>
      </c>
      <c r="H149" s="221">
        <v>16</v>
      </c>
      <c r="I149" s="222"/>
      <c r="J149" s="223">
        <f>ROUND(I149*H149,2)</f>
        <v>0</v>
      </c>
      <c r="K149" s="219" t="s">
        <v>120</v>
      </c>
      <c r="L149" s="43"/>
      <c r="M149" s="224" t="s">
        <v>19</v>
      </c>
      <c r="N149" s="225" t="s">
        <v>41</v>
      </c>
      <c r="O149" s="8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121</v>
      </c>
      <c r="AT149" s="228" t="s">
        <v>116</v>
      </c>
      <c r="AU149" s="228" t="s">
        <v>112</v>
      </c>
      <c r="AY149" s="16" t="s">
        <v>113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112</v>
      </c>
      <c r="BK149" s="229">
        <f>ROUND(I149*H149,2)</f>
        <v>0</v>
      </c>
      <c r="BL149" s="16" t="s">
        <v>121</v>
      </c>
      <c r="BM149" s="228" t="s">
        <v>335</v>
      </c>
    </row>
    <row r="150" s="2" customFormat="1" ht="16.5" customHeight="1">
      <c r="A150" s="37"/>
      <c r="B150" s="38"/>
      <c r="C150" s="230" t="s">
        <v>336</v>
      </c>
      <c r="D150" s="230" t="s">
        <v>123</v>
      </c>
      <c r="E150" s="231" t="s">
        <v>337</v>
      </c>
      <c r="F150" s="232" t="s">
        <v>338</v>
      </c>
      <c r="G150" s="233" t="s">
        <v>143</v>
      </c>
      <c r="H150" s="234">
        <v>16</v>
      </c>
      <c r="I150" s="235"/>
      <c r="J150" s="236">
        <f>ROUND(I150*H150,2)</f>
        <v>0</v>
      </c>
      <c r="K150" s="232" t="s">
        <v>19</v>
      </c>
      <c r="L150" s="237"/>
      <c r="M150" s="238" t="s">
        <v>19</v>
      </c>
      <c r="N150" s="239" t="s">
        <v>41</v>
      </c>
      <c r="O150" s="83"/>
      <c r="P150" s="226">
        <f>O150*H150</f>
        <v>0</v>
      </c>
      <c r="Q150" s="226">
        <v>0.00010000000000000001</v>
      </c>
      <c r="R150" s="226">
        <f>Q150*H150</f>
        <v>0.0016000000000000001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126</v>
      </c>
      <c r="AT150" s="228" t="s">
        <v>123</v>
      </c>
      <c r="AU150" s="228" t="s">
        <v>112</v>
      </c>
      <c r="AY150" s="16" t="s">
        <v>113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112</v>
      </c>
      <c r="BK150" s="229">
        <f>ROUND(I150*H150,2)</f>
        <v>0</v>
      </c>
      <c r="BL150" s="16" t="s">
        <v>121</v>
      </c>
      <c r="BM150" s="228" t="s">
        <v>339</v>
      </c>
    </row>
    <row r="151" s="2" customFormat="1" ht="55.5" customHeight="1">
      <c r="A151" s="37"/>
      <c r="B151" s="38"/>
      <c r="C151" s="217" t="s">
        <v>340</v>
      </c>
      <c r="D151" s="217" t="s">
        <v>116</v>
      </c>
      <c r="E151" s="218" t="s">
        <v>341</v>
      </c>
      <c r="F151" s="219" t="s">
        <v>342</v>
      </c>
      <c r="G151" s="220" t="s">
        <v>143</v>
      </c>
      <c r="H151" s="221">
        <v>5</v>
      </c>
      <c r="I151" s="222"/>
      <c r="J151" s="223">
        <f>ROUND(I151*H151,2)</f>
        <v>0</v>
      </c>
      <c r="K151" s="219" t="s">
        <v>120</v>
      </c>
      <c r="L151" s="43"/>
      <c r="M151" s="224" t="s">
        <v>19</v>
      </c>
      <c r="N151" s="225" t="s">
        <v>41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121</v>
      </c>
      <c r="AT151" s="228" t="s">
        <v>116</v>
      </c>
      <c r="AU151" s="228" t="s">
        <v>112</v>
      </c>
      <c r="AY151" s="16" t="s">
        <v>113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112</v>
      </c>
      <c r="BK151" s="229">
        <f>ROUND(I151*H151,2)</f>
        <v>0</v>
      </c>
      <c r="BL151" s="16" t="s">
        <v>121</v>
      </c>
      <c r="BM151" s="228" t="s">
        <v>343</v>
      </c>
    </row>
    <row r="152" s="2" customFormat="1" ht="16.5" customHeight="1">
      <c r="A152" s="37"/>
      <c r="B152" s="38"/>
      <c r="C152" s="230" t="s">
        <v>344</v>
      </c>
      <c r="D152" s="230" t="s">
        <v>123</v>
      </c>
      <c r="E152" s="231" t="s">
        <v>337</v>
      </c>
      <c r="F152" s="232" t="s">
        <v>338</v>
      </c>
      <c r="G152" s="233" t="s">
        <v>143</v>
      </c>
      <c r="H152" s="234">
        <v>5</v>
      </c>
      <c r="I152" s="235"/>
      <c r="J152" s="236">
        <f>ROUND(I152*H152,2)</f>
        <v>0</v>
      </c>
      <c r="K152" s="232" t="s">
        <v>19</v>
      </c>
      <c r="L152" s="237"/>
      <c r="M152" s="238" t="s">
        <v>19</v>
      </c>
      <c r="N152" s="239" t="s">
        <v>41</v>
      </c>
      <c r="O152" s="83"/>
      <c r="P152" s="226">
        <f>O152*H152</f>
        <v>0</v>
      </c>
      <c r="Q152" s="226">
        <v>0.00010000000000000001</v>
      </c>
      <c r="R152" s="226">
        <f>Q152*H152</f>
        <v>0.00050000000000000001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126</v>
      </c>
      <c r="AT152" s="228" t="s">
        <v>123</v>
      </c>
      <c r="AU152" s="228" t="s">
        <v>112</v>
      </c>
      <c r="AY152" s="16" t="s">
        <v>113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112</v>
      </c>
      <c r="BK152" s="229">
        <f>ROUND(I152*H152,2)</f>
        <v>0</v>
      </c>
      <c r="BL152" s="16" t="s">
        <v>121</v>
      </c>
      <c r="BM152" s="228" t="s">
        <v>345</v>
      </c>
    </row>
    <row r="153" s="2" customFormat="1" ht="44.25" customHeight="1">
      <c r="A153" s="37"/>
      <c r="B153" s="38"/>
      <c r="C153" s="217" t="s">
        <v>346</v>
      </c>
      <c r="D153" s="217" t="s">
        <v>116</v>
      </c>
      <c r="E153" s="218" t="s">
        <v>347</v>
      </c>
      <c r="F153" s="219" t="s">
        <v>348</v>
      </c>
      <c r="G153" s="220" t="s">
        <v>143</v>
      </c>
      <c r="H153" s="221">
        <v>16</v>
      </c>
      <c r="I153" s="222"/>
      <c r="J153" s="223">
        <f>ROUND(I153*H153,2)</f>
        <v>0</v>
      </c>
      <c r="K153" s="219" t="s">
        <v>120</v>
      </c>
      <c r="L153" s="43"/>
      <c r="M153" s="224" t="s">
        <v>19</v>
      </c>
      <c r="N153" s="225" t="s">
        <v>41</v>
      </c>
      <c r="O153" s="8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121</v>
      </c>
      <c r="AT153" s="228" t="s">
        <v>116</v>
      </c>
      <c r="AU153" s="228" t="s">
        <v>112</v>
      </c>
      <c r="AY153" s="16" t="s">
        <v>113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112</v>
      </c>
      <c r="BK153" s="229">
        <f>ROUND(I153*H153,2)</f>
        <v>0</v>
      </c>
      <c r="BL153" s="16" t="s">
        <v>121</v>
      </c>
      <c r="BM153" s="228" t="s">
        <v>349</v>
      </c>
    </row>
    <row r="154" s="2" customFormat="1" ht="16.5" customHeight="1">
      <c r="A154" s="37"/>
      <c r="B154" s="38"/>
      <c r="C154" s="230" t="s">
        <v>350</v>
      </c>
      <c r="D154" s="230" t="s">
        <v>123</v>
      </c>
      <c r="E154" s="231" t="s">
        <v>351</v>
      </c>
      <c r="F154" s="232" t="s">
        <v>352</v>
      </c>
      <c r="G154" s="233" t="s">
        <v>287</v>
      </c>
      <c r="H154" s="234">
        <v>16</v>
      </c>
      <c r="I154" s="235"/>
      <c r="J154" s="236">
        <f>ROUND(I154*H154,2)</f>
        <v>0</v>
      </c>
      <c r="K154" s="232" t="s">
        <v>19</v>
      </c>
      <c r="L154" s="237"/>
      <c r="M154" s="238" t="s">
        <v>19</v>
      </c>
      <c r="N154" s="239" t="s">
        <v>41</v>
      </c>
      <c r="O154" s="8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126</v>
      </c>
      <c r="AT154" s="228" t="s">
        <v>123</v>
      </c>
      <c r="AU154" s="228" t="s">
        <v>112</v>
      </c>
      <c r="AY154" s="16" t="s">
        <v>113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112</v>
      </c>
      <c r="BK154" s="229">
        <f>ROUND(I154*H154,2)</f>
        <v>0</v>
      </c>
      <c r="BL154" s="16" t="s">
        <v>121</v>
      </c>
      <c r="BM154" s="228" t="s">
        <v>353</v>
      </c>
    </row>
    <row r="155" s="2" customFormat="1" ht="44.25" customHeight="1">
      <c r="A155" s="37"/>
      <c r="B155" s="38"/>
      <c r="C155" s="217" t="s">
        <v>354</v>
      </c>
      <c r="D155" s="217" t="s">
        <v>116</v>
      </c>
      <c r="E155" s="218" t="s">
        <v>355</v>
      </c>
      <c r="F155" s="219" t="s">
        <v>356</v>
      </c>
      <c r="G155" s="220" t="s">
        <v>143</v>
      </c>
      <c r="H155" s="221">
        <v>6</v>
      </c>
      <c r="I155" s="222"/>
      <c r="J155" s="223">
        <f>ROUND(I155*H155,2)</f>
        <v>0</v>
      </c>
      <c r="K155" s="219" t="s">
        <v>120</v>
      </c>
      <c r="L155" s="43"/>
      <c r="M155" s="224" t="s">
        <v>19</v>
      </c>
      <c r="N155" s="225" t="s">
        <v>41</v>
      </c>
      <c r="O155" s="8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121</v>
      </c>
      <c r="AT155" s="228" t="s">
        <v>116</v>
      </c>
      <c r="AU155" s="228" t="s">
        <v>112</v>
      </c>
      <c r="AY155" s="16" t="s">
        <v>113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112</v>
      </c>
      <c r="BK155" s="229">
        <f>ROUND(I155*H155,2)</f>
        <v>0</v>
      </c>
      <c r="BL155" s="16" t="s">
        <v>121</v>
      </c>
      <c r="BM155" s="228" t="s">
        <v>357</v>
      </c>
    </row>
    <row r="156" s="2" customFormat="1" ht="16.5" customHeight="1">
      <c r="A156" s="37"/>
      <c r="B156" s="38"/>
      <c r="C156" s="230" t="s">
        <v>358</v>
      </c>
      <c r="D156" s="230" t="s">
        <v>123</v>
      </c>
      <c r="E156" s="231" t="s">
        <v>359</v>
      </c>
      <c r="F156" s="232" t="s">
        <v>360</v>
      </c>
      <c r="G156" s="233" t="s">
        <v>143</v>
      </c>
      <c r="H156" s="234">
        <v>6</v>
      </c>
      <c r="I156" s="235"/>
      <c r="J156" s="236">
        <f>ROUND(I156*H156,2)</f>
        <v>0</v>
      </c>
      <c r="K156" s="232" t="s">
        <v>120</v>
      </c>
      <c r="L156" s="237"/>
      <c r="M156" s="238" t="s">
        <v>19</v>
      </c>
      <c r="N156" s="239" t="s">
        <v>41</v>
      </c>
      <c r="O156" s="83"/>
      <c r="P156" s="226">
        <f>O156*H156</f>
        <v>0</v>
      </c>
      <c r="Q156" s="226">
        <v>5.0000000000000002E-05</v>
      </c>
      <c r="R156" s="226">
        <f>Q156*H156</f>
        <v>0.00030000000000000003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126</v>
      </c>
      <c r="AT156" s="228" t="s">
        <v>123</v>
      </c>
      <c r="AU156" s="228" t="s">
        <v>112</v>
      </c>
      <c r="AY156" s="16" t="s">
        <v>113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112</v>
      </c>
      <c r="BK156" s="229">
        <f>ROUND(I156*H156,2)</f>
        <v>0</v>
      </c>
      <c r="BL156" s="16" t="s">
        <v>121</v>
      </c>
      <c r="BM156" s="228" t="s">
        <v>361</v>
      </c>
    </row>
    <row r="157" s="2" customFormat="1" ht="44.25" customHeight="1">
      <c r="A157" s="37"/>
      <c r="B157" s="38"/>
      <c r="C157" s="217" t="s">
        <v>362</v>
      </c>
      <c r="D157" s="217" t="s">
        <v>116</v>
      </c>
      <c r="E157" s="218" t="s">
        <v>363</v>
      </c>
      <c r="F157" s="219" t="s">
        <v>364</v>
      </c>
      <c r="G157" s="220" t="s">
        <v>143</v>
      </c>
      <c r="H157" s="221">
        <v>12</v>
      </c>
      <c r="I157" s="222"/>
      <c r="J157" s="223">
        <f>ROUND(I157*H157,2)</f>
        <v>0</v>
      </c>
      <c r="K157" s="219" t="s">
        <v>120</v>
      </c>
      <c r="L157" s="43"/>
      <c r="M157" s="224" t="s">
        <v>19</v>
      </c>
      <c r="N157" s="225" t="s">
        <v>41</v>
      </c>
      <c r="O157" s="8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121</v>
      </c>
      <c r="AT157" s="228" t="s">
        <v>116</v>
      </c>
      <c r="AU157" s="228" t="s">
        <v>112</v>
      </c>
      <c r="AY157" s="16" t="s">
        <v>113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112</v>
      </c>
      <c r="BK157" s="229">
        <f>ROUND(I157*H157,2)</f>
        <v>0</v>
      </c>
      <c r="BL157" s="16" t="s">
        <v>121</v>
      </c>
      <c r="BM157" s="228" t="s">
        <v>365</v>
      </c>
    </row>
    <row r="158" s="2" customFormat="1" ht="16.5" customHeight="1">
      <c r="A158" s="37"/>
      <c r="B158" s="38"/>
      <c r="C158" s="230" t="s">
        <v>366</v>
      </c>
      <c r="D158" s="230" t="s">
        <v>123</v>
      </c>
      <c r="E158" s="231" t="s">
        <v>367</v>
      </c>
      <c r="F158" s="232" t="s">
        <v>368</v>
      </c>
      <c r="G158" s="233" t="s">
        <v>143</v>
      </c>
      <c r="H158" s="234">
        <v>12</v>
      </c>
      <c r="I158" s="235"/>
      <c r="J158" s="236">
        <f>ROUND(I158*H158,2)</f>
        <v>0</v>
      </c>
      <c r="K158" s="232" t="s">
        <v>120</v>
      </c>
      <c r="L158" s="237"/>
      <c r="M158" s="238" t="s">
        <v>19</v>
      </c>
      <c r="N158" s="239" t="s">
        <v>41</v>
      </c>
      <c r="O158" s="83"/>
      <c r="P158" s="226">
        <f>O158*H158</f>
        <v>0</v>
      </c>
      <c r="Q158" s="226">
        <v>5.0000000000000002E-05</v>
      </c>
      <c r="R158" s="226">
        <f>Q158*H158</f>
        <v>0.00060000000000000006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126</v>
      </c>
      <c r="AT158" s="228" t="s">
        <v>123</v>
      </c>
      <c r="AU158" s="228" t="s">
        <v>112</v>
      </c>
      <c r="AY158" s="16" t="s">
        <v>113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112</v>
      </c>
      <c r="BK158" s="229">
        <f>ROUND(I158*H158,2)</f>
        <v>0</v>
      </c>
      <c r="BL158" s="16" t="s">
        <v>121</v>
      </c>
      <c r="BM158" s="228" t="s">
        <v>369</v>
      </c>
    </row>
    <row r="159" s="2" customFormat="1" ht="44.25" customHeight="1">
      <c r="A159" s="37"/>
      <c r="B159" s="38"/>
      <c r="C159" s="217" t="s">
        <v>370</v>
      </c>
      <c r="D159" s="217" t="s">
        <v>116</v>
      </c>
      <c r="E159" s="218" t="s">
        <v>371</v>
      </c>
      <c r="F159" s="219" t="s">
        <v>372</v>
      </c>
      <c r="G159" s="220" t="s">
        <v>143</v>
      </c>
      <c r="H159" s="221">
        <v>2</v>
      </c>
      <c r="I159" s="222"/>
      <c r="J159" s="223">
        <f>ROUND(I159*H159,2)</f>
        <v>0</v>
      </c>
      <c r="K159" s="219" t="s">
        <v>120</v>
      </c>
      <c r="L159" s="43"/>
      <c r="M159" s="224" t="s">
        <v>19</v>
      </c>
      <c r="N159" s="225" t="s">
        <v>41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121</v>
      </c>
      <c r="AT159" s="228" t="s">
        <v>116</v>
      </c>
      <c r="AU159" s="228" t="s">
        <v>112</v>
      </c>
      <c r="AY159" s="16" t="s">
        <v>113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112</v>
      </c>
      <c r="BK159" s="229">
        <f>ROUND(I159*H159,2)</f>
        <v>0</v>
      </c>
      <c r="BL159" s="16" t="s">
        <v>121</v>
      </c>
      <c r="BM159" s="228" t="s">
        <v>373</v>
      </c>
    </row>
    <row r="160" s="2" customFormat="1" ht="16.5" customHeight="1">
      <c r="A160" s="37"/>
      <c r="B160" s="38"/>
      <c r="C160" s="230" t="s">
        <v>374</v>
      </c>
      <c r="D160" s="230" t="s">
        <v>123</v>
      </c>
      <c r="E160" s="231" t="s">
        <v>375</v>
      </c>
      <c r="F160" s="232" t="s">
        <v>376</v>
      </c>
      <c r="G160" s="233" t="s">
        <v>143</v>
      </c>
      <c r="H160" s="234">
        <v>2</v>
      </c>
      <c r="I160" s="235"/>
      <c r="J160" s="236">
        <f>ROUND(I160*H160,2)</f>
        <v>0</v>
      </c>
      <c r="K160" s="232" t="s">
        <v>19</v>
      </c>
      <c r="L160" s="237"/>
      <c r="M160" s="238" t="s">
        <v>19</v>
      </c>
      <c r="N160" s="239" t="s">
        <v>41</v>
      </c>
      <c r="O160" s="83"/>
      <c r="P160" s="226">
        <f>O160*H160</f>
        <v>0</v>
      </c>
      <c r="Q160" s="226">
        <v>5.0000000000000002E-05</v>
      </c>
      <c r="R160" s="226">
        <f>Q160*H160</f>
        <v>0.00010000000000000001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126</v>
      </c>
      <c r="AT160" s="228" t="s">
        <v>123</v>
      </c>
      <c r="AU160" s="228" t="s">
        <v>112</v>
      </c>
      <c r="AY160" s="16" t="s">
        <v>113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112</v>
      </c>
      <c r="BK160" s="229">
        <f>ROUND(I160*H160,2)</f>
        <v>0</v>
      </c>
      <c r="BL160" s="16" t="s">
        <v>121</v>
      </c>
      <c r="BM160" s="228" t="s">
        <v>377</v>
      </c>
    </row>
    <row r="161" s="2" customFormat="1" ht="16.5" customHeight="1">
      <c r="A161" s="37"/>
      <c r="B161" s="38"/>
      <c r="C161" s="230" t="s">
        <v>378</v>
      </c>
      <c r="D161" s="230" t="s">
        <v>123</v>
      </c>
      <c r="E161" s="231" t="s">
        <v>379</v>
      </c>
      <c r="F161" s="232" t="s">
        <v>380</v>
      </c>
      <c r="G161" s="233" t="s">
        <v>287</v>
      </c>
      <c r="H161" s="234">
        <v>39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41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126</v>
      </c>
      <c r="AT161" s="228" t="s">
        <v>123</v>
      </c>
      <c r="AU161" s="228" t="s">
        <v>112</v>
      </c>
      <c r="AY161" s="16" t="s">
        <v>113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112</v>
      </c>
      <c r="BK161" s="229">
        <f>ROUND(I161*H161,2)</f>
        <v>0</v>
      </c>
      <c r="BL161" s="16" t="s">
        <v>121</v>
      </c>
      <c r="BM161" s="228" t="s">
        <v>381</v>
      </c>
    </row>
    <row r="162" s="2" customFormat="1" ht="16.5" customHeight="1">
      <c r="A162" s="37"/>
      <c r="B162" s="38"/>
      <c r="C162" s="230" t="s">
        <v>382</v>
      </c>
      <c r="D162" s="230" t="s">
        <v>123</v>
      </c>
      <c r="E162" s="231" t="s">
        <v>383</v>
      </c>
      <c r="F162" s="232" t="s">
        <v>384</v>
      </c>
      <c r="G162" s="233" t="s">
        <v>287</v>
      </c>
      <c r="H162" s="234">
        <v>5</v>
      </c>
      <c r="I162" s="235"/>
      <c r="J162" s="236">
        <f>ROUND(I162*H162,2)</f>
        <v>0</v>
      </c>
      <c r="K162" s="232" t="s">
        <v>19</v>
      </c>
      <c r="L162" s="237"/>
      <c r="M162" s="238" t="s">
        <v>19</v>
      </c>
      <c r="N162" s="239" t="s">
        <v>41</v>
      </c>
      <c r="O162" s="8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126</v>
      </c>
      <c r="AT162" s="228" t="s">
        <v>123</v>
      </c>
      <c r="AU162" s="228" t="s">
        <v>112</v>
      </c>
      <c r="AY162" s="16" t="s">
        <v>113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112</v>
      </c>
      <c r="BK162" s="229">
        <f>ROUND(I162*H162,2)</f>
        <v>0</v>
      </c>
      <c r="BL162" s="16" t="s">
        <v>121</v>
      </c>
      <c r="BM162" s="228" t="s">
        <v>385</v>
      </c>
    </row>
    <row r="163" s="2" customFormat="1" ht="16.5" customHeight="1">
      <c r="A163" s="37"/>
      <c r="B163" s="38"/>
      <c r="C163" s="230" t="s">
        <v>386</v>
      </c>
      <c r="D163" s="230" t="s">
        <v>123</v>
      </c>
      <c r="E163" s="231" t="s">
        <v>387</v>
      </c>
      <c r="F163" s="232" t="s">
        <v>388</v>
      </c>
      <c r="G163" s="233" t="s">
        <v>287</v>
      </c>
      <c r="H163" s="234">
        <v>8</v>
      </c>
      <c r="I163" s="235"/>
      <c r="J163" s="236">
        <f>ROUND(I163*H163,2)</f>
        <v>0</v>
      </c>
      <c r="K163" s="232" t="s">
        <v>19</v>
      </c>
      <c r="L163" s="237"/>
      <c r="M163" s="238" t="s">
        <v>19</v>
      </c>
      <c r="N163" s="239" t="s">
        <v>41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126</v>
      </c>
      <c r="AT163" s="228" t="s">
        <v>123</v>
      </c>
      <c r="AU163" s="228" t="s">
        <v>112</v>
      </c>
      <c r="AY163" s="16" t="s">
        <v>113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112</v>
      </c>
      <c r="BK163" s="229">
        <f>ROUND(I163*H163,2)</f>
        <v>0</v>
      </c>
      <c r="BL163" s="16" t="s">
        <v>121</v>
      </c>
      <c r="BM163" s="228" t="s">
        <v>389</v>
      </c>
    </row>
    <row r="164" s="2" customFormat="1" ht="16.5" customHeight="1">
      <c r="A164" s="37"/>
      <c r="B164" s="38"/>
      <c r="C164" s="230" t="s">
        <v>390</v>
      </c>
      <c r="D164" s="230" t="s">
        <v>123</v>
      </c>
      <c r="E164" s="231" t="s">
        <v>391</v>
      </c>
      <c r="F164" s="232" t="s">
        <v>392</v>
      </c>
      <c r="G164" s="233" t="s">
        <v>287</v>
      </c>
      <c r="H164" s="234">
        <v>91</v>
      </c>
      <c r="I164" s="235"/>
      <c r="J164" s="236">
        <f>ROUND(I164*H164,2)</f>
        <v>0</v>
      </c>
      <c r="K164" s="232" t="s">
        <v>19</v>
      </c>
      <c r="L164" s="237"/>
      <c r="M164" s="238" t="s">
        <v>19</v>
      </c>
      <c r="N164" s="239" t="s">
        <v>41</v>
      </c>
      <c r="O164" s="8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126</v>
      </c>
      <c r="AT164" s="228" t="s">
        <v>123</v>
      </c>
      <c r="AU164" s="228" t="s">
        <v>112</v>
      </c>
      <c r="AY164" s="16" t="s">
        <v>113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112</v>
      </c>
      <c r="BK164" s="229">
        <f>ROUND(I164*H164,2)</f>
        <v>0</v>
      </c>
      <c r="BL164" s="16" t="s">
        <v>121</v>
      </c>
      <c r="BM164" s="228" t="s">
        <v>393</v>
      </c>
    </row>
    <row r="165" s="2" customFormat="1" ht="16.5" customHeight="1">
      <c r="A165" s="37"/>
      <c r="B165" s="38"/>
      <c r="C165" s="230" t="s">
        <v>394</v>
      </c>
      <c r="D165" s="230" t="s">
        <v>123</v>
      </c>
      <c r="E165" s="231" t="s">
        <v>395</v>
      </c>
      <c r="F165" s="232" t="s">
        <v>396</v>
      </c>
      <c r="G165" s="233" t="s">
        <v>287</v>
      </c>
      <c r="H165" s="234">
        <v>41</v>
      </c>
      <c r="I165" s="235"/>
      <c r="J165" s="236">
        <f>ROUND(I165*H165,2)</f>
        <v>0</v>
      </c>
      <c r="K165" s="232" t="s">
        <v>19</v>
      </c>
      <c r="L165" s="237"/>
      <c r="M165" s="238" t="s">
        <v>19</v>
      </c>
      <c r="N165" s="239" t="s">
        <v>41</v>
      </c>
      <c r="O165" s="8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126</v>
      </c>
      <c r="AT165" s="228" t="s">
        <v>123</v>
      </c>
      <c r="AU165" s="228" t="s">
        <v>112</v>
      </c>
      <c r="AY165" s="16" t="s">
        <v>113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112</v>
      </c>
      <c r="BK165" s="229">
        <f>ROUND(I165*H165,2)</f>
        <v>0</v>
      </c>
      <c r="BL165" s="16" t="s">
        <v>121</v>
      </c>
      <c r="BM165" s="228" t="s">
        <v>397</v>
      </c>
    </row>
    <row r="166" s="2" customFormat="1" ht="16.5" customHeight="1">
      <c r="A166" s="37"/>
      <c r="B166" s="38"/>
      <c r="C166" s="230" t="s">
        <v>398</v>
      </c>
      <c r="D166" s="230" t="s">
        <v>123</v>
      </c>
      <c r="E166" s="231" t="s">
        <v>399</v>
      </c>
      <c r="F166" s="232" t="s">
        <v>400</v>
      </c>
      <c r="G166" s="233" t="s">
        <v>287</v>
      </c>
      <c r="H166" s="234">
        <v>14</v>
      </c>
      <c r="I166" s="235"/>
      <c r="J166" s="236">
        <f>ROUND(I166*H166,2)</f>
        <v>0</v>
      </c>
      <c r="K166" s="232" t="s">
        <v>19</v>
      </c>
      <c r="L166" s="237"/>
      <c r="M166" s="238" t="s">
        <v>19</v>
      </c>
      <c r="N166" s="239" t="s">
        <v>41</v>
      </c>
      <c r="O166" s="8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126</v>
      </c>
      <c r="AT166" s="228" t="s">
        <v>123</v>
      </c>
      <c r="AU166" s="228" t="s">
        <v>112</v>
      </c>
      <c r="AY166" s="16" t="s">
        <v>113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112</v>
      </c>
      <c r="BK166" s="229">
        <f>ROUND(I166*H166,2)</f>
        <v>0</v>
      </c>
      <c r="BL166" s="16" t="s">
        <v>121</v>
      </c>
      <c r="BM166" s="228" t="s">
        <v>401</v>
      </c>
    </row>
    <row r="167" s="2" customFormat="1" ht="16.5" customHeight="1">
      <c r="A167" s="37"/>
      <c r="B167" s="38"/>
      <c r="C167" s="230" t="s">
        <v>402</v>
      </c>
      <c r="D167" s="230" t="s">
        <v>123</v>
      </c>
      <c r="E167" s="231" t="s">
        <v>403</v>
      </c>
      <c r="F167" s="232" t="s">
        <v>404</v>
      </c>
      <c r="G167" s="233" t="s">
        <v>287</v>
      </c>
      <c r="H167" s="234">
        <v>8</v>
      </c>
      <c r="I167" s="235"/>
      <c r="J167" s="236">
        <f>ROUND(I167*H167,2)</f>
        <v>0</v>
      </c>
      <c r="K167" s="232" t="s">
        <v>19</v>
      </c>
      <c r="L167" s="237"/>
      <c r="M167" s="238" t="s">
        <v>19</v>
      </c>
      <c r="N167" s="239" t="s">
        <v>41</v>
      </c>
      <c r="O167" s="8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126</v>
      </c>
      <c r="AT167" s="228" t="s">
        <v>123</v>
      </c>
      <c r="AU167" s="228" t="s">
        <v>112</v>
      </c>
      <c r="AY167" s="16" t="s">
        <v>113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112</v>
      </c>
      <c r="BK167" s="229">
        <f>ROUND(I167*H167,2)</f>
        <v>0</v>
      </c>
      <c r="BL167" s="16" t="s">
        <v>121</v>
      </c>
      <c r="BM167" s="228" t="s">
        <v>405</v>
      </c>
    </row>
    <row r="168" s="2" customFormat="1" ht="16.5" customHeight="1">
      <c r="A168" s="37"/>
      <c r="B168" s="38"/>
      <c r="C168" s="217" t="s">
        <v>406</v>
      </c>
      <c r="D168" s="217" t="s">
        <v>116</v>
      </c>
      <c r="E168" s="218" t="s">
        <v>407</v>
      </c>
      <c r="F168" s="219" t="s">
        <v>408</v>
      </c>
      <c r="G168" s="220" t="s">
        <v>143</v>
      </c>
      <c r="H168" s="221">
        <v>37</v>
      </c>
      <c r="I168" s="222"/>
      <c r="J168" s="223">
        <f>ROUND(I168*H168,2)</f>
        <v>0</v>
      </c>
      <c r="K168" s="219" t="s">
        <v>19</v>
      </c>
      <c r="L168" s="43"/>
      <c r="M168" s="224" t="s">
        <v>19</v>
      </c>
      <c r="N168" s="225" t="s">
        <v>41</v>
      </c>
      <c r="O168" s="8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121</v>
      </c>
      <c r="AT168" s="228" t="s">
        <v>116</v>
      </c>
      <c r="AU168" s="228" t="s">
        <v>112</v>
      </c>
      <c r="AY168" s="16" t="s">
        <v>113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112</v>
      </c>
      <c r="BK168" s="229">
        <f>ROUND(I168*H168,2)</f>
        <v>0</v>
      </c>
      <c r="BL168" s="16" t="s">
        <v>121</v>
      </c>
      <c r="BM168" s="228" t="s">
        <v>409</v>
      </c>
    </row>
    <row r="169" s="2" customFormat="1">
      <c r="A169" s="37"/>
      <c r="B169" s="38"/>
      <c r="C169" s="39"/>
      <c r="D169" s="240" t="s">
        <v>189</v>
      </c>
      <c r="E169" s="39"/>
      <c r="F169" s="241" t="s">
        <v>410</v>
      </c>
      <c r="G169" s="39"/>
      <c r="H169" s="39"/>
      <c r="I169" s="135"/>
      <c r="J169" s="39"/>
      <c r="K169" s="39"/>
      <c r="L169" s="43"/>
      <c r="M169" s="242"/>
      <c r="N169" s="24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189</v>
      </c>
      <c r="AU169" s="16" t="s">
        <v>112</v>
      </c>
    </row>
    <row r="170" s="2" customFormat="1" ht="16.5" customHeight="1">
      <c r="A170" s="37"/>
      <c r="B170" s="38"/>
      <c r="C170" s="230" t="s">
        <v>411</v>
      </c>
      <c r="D170" s="230" t="s">
        <v>123</v>
      </c>
      <c r="E170" s="231" t="s">
        <v>412</v>
      </c>
      <c r="F170" s="232" t="s">
        <v>413</v>
      </c>
      <c r="G170" s="233" t="s">
        <v>414</v>
      </c>
      <c r="H170" s="234">
        <v>10</v>
      </c>
      <c r="I170" s="235"/>
      <c r="J170" s="236">
        <f>ROUND(I170*H170,2)</f>
        <v>0</v>
      </c>
      <c r="K170" s="232" t="s">
        <v>19</v>
      </c>
      <c r="L170" s="237"/>
      <c r="M170" s="238" t="s">
        <v>19</v>
      </c>
      <c r="N170" s="239" t="s">
        <v>41</v>
      </c>
      <c r="O170" s="8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126</v>
      </c>
      <c r="AT170" s="228" t="s">
        <v>123</v>
      </c>
      <c r="AU170" s="228" t="s">
        <v>112</v>
      </c>
      <c r="AY170" s="16" t="s">
        <v>113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112</v>
      </c>
      <c r="BK170" s="229">
        <f>ROUND(I170*H170,2)</f>
        <v>0</v>
      </c>
      <c r="BL170" s="16" t="s">
        <v>121</v>
      </c>
      <c r="BM170" s="228" t="s">
        <v>415</v>
      </c>
    </row>
    <row r="171" s="2" customFormat="1">
      <c r="A171" s="37"/>
      <c r="B171" s="38"/>
      <c r="C171" s="39"/>
      <c r="D171" s="240" t="s">
        <v>189</v>
      </c>
      <c r="E171" s="39"/>
      <c r="F171" s="241" t="s">
        <v>416</v>
      </c>
      <c r="G171" s="39"/>
      <c r="H171" s="39"/>
      <c r="I171" s="135"/>
      <c r="J171" s="39"/>
      <c r="K171" s="39"/>
      <c r="L171" s="43"/>
      <c r="M171" s="242"/>
      <c r="N171" s="24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189</v>
      </c>
      <c r="AU171" s="16" t="s">
        <v>112</v>
      </c>
    </row>
    <row r="172" s="2" customFormat="1" ht="16.5" customHeight="1">
      <c r="A172" s="37"/>
      <c r="B172" s="38"/>
      <c r="C172" s="230" t="s">
        <v>417</v>
      </c>
      <c r="D172" s="230" t="s">
        <v>123</v>
      </c>
      <c r="E172" s="231" t="s">
        <v>418</v>
      </c>
      <c r="F172" s="232" t="s">
        <v>419</v>
      </c>
      <c r="G172" s="233" t="s">
        <v>414</v>
      </c>
      <c r="H172" s="234">
        <v>15</v>
      </c>
      <c r="I172" s="235"/>
      <c r="J172" s="236">
        <f>ROUND(I172*H172,2)</f>
        <v>0</v>
      </c>
      <c r="K172" s="232" t="s">
        <v>19</v>
      </c>
      <c r="L172" s="237"/>
      <c r="M172" s="238" t="s">
        <v>19</v>
      </c>
      <c r="N172" s="239" t="s">
        <v>41</v>
      </c>
      <c r="O172" s="8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126</v>
      </c>
      <c r="AT172" s="228" t="s">
        <v>123</v>
      </c>
      <c r="AU172" s="228" t="s">
        <v>112</v>
      </c>
      <c r="AY172" s="16" t="s">
        <v>113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112</v>
      </c>
      <c r="BK172" s="229">
        <f>ROUND(I172*H172,2)</f>
        <v>0</v>
      </c>
      <c r="BL172" s="16" t="s">
        <v>121</v>
      </c>
      <c r="BM172" s="228" t="s">
        <v>420</v>
      </c>
    </row>
    <row r="173" s="2" customFormat="1">
      <c r="A173" s="37"/>
      <c r="B173" s="38"/>
      <c r="C173" s="39"/>
      <c r="D173" s="240" t="s">
        <v>189</v>
      </c>
      <c r="E173" s="39"/>
      <c r="F173" s="241" t="s">
        <v>421</v>
      </c>
      <c r="G173" s="39"/>
      <c r="H173" s="39"/>
      <c r="I173" s="135"/>
      <c r="J173" s="39"/>
      <c r="K173" s="39"/>
      <c r="L173" s="43"/>
      <c r="M173" s="242"/>
      <c r="N173" s="243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189</v>
      </c>
      <c r="AU173" s="16" t="s">
        <v>112</v>
      </c>
    </row>
    <row r="174" s="2" customFormat="1" ht="16.5" customHeight="1">
      <c r="A174" s="37"/>
      <c r="B174" s="38"/>
      <c r="C174" s="230" t="s">
        <v>422</v>
      </c>
      <c r="D174" s="230" t="s">
        <v>123</v>
      </c>
      <c r="E174" s="231" t="s">
        <v>423</v>
      </c>
      <c r="F174" s="232" t="s">
        <v>424</v>
      </c>
      <c r="G174" s="233" t="s">
        <v>414</v>
      </c>
      <c r="H174" s="234">
        <v>1</v>
      </c>
      <c r="I174" s="235"/>
      <c r="J174" s="236">
        <f>ROUND(I174*H174,2)</f>
        <v>0</v>
      </c>
      <c r="K174" s="232" t="s">
        <v>19</v>
      </c>
      <c r="L174" s="237"/>
      <c r="M174" s="238" t="s">
        <v>19</v>
      </c>
      <c r="N174" s="239" t="s">
        <v>41</v>
      </c>
      <c r="O174" s="8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126</v>
      </c>
      <c r="AT174" s="228" t="s">
        <v>123</v>
      </c>
      <c r="AU174" s="228" t="s">
        <v>112</v>
      </c>
      <c r="AY174" s="16" t="s">
        <v>113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112</v>
      </c>
      <c r="BK174" s="229">
        <f>ROUND(I174*H174,2)</f>
        <v>0</v>
      </c>
      <c r="BL174" s="16" t="s">
        <v>121</v>
      </c>
      <c r="BM174" s="228" t="s">
        <v>425</v>
      </c>
    </row>
    <row r="175" s="2" customFormat="1">
      <c r="A175" s="37"/>
      <c r="B175" s="38"/>
      <c r="C175" s="39"/>
      <c r="D175" s="240" t="s">
        <v>189</v>
      </c>
      <c r="E175" s="39"/>
      <c r="F175" s="241" t="s">
        <v>426</v>
      </c>
      <c r="G175" s="39"/>
      <c r="H175" s="39"/>
      <c r="I175" s="135"/>
      <c r="J175" s="39"/>
      <c r="K175" s="39"/>
      <c r="L175" s="43"/>
      <c r="M175" s="242"/>
      <c r="N175" s="243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189</v>
      </c>
      <c r="AU175" s="16" t="s">
        <v>112</v>
      </c>
    </row>
    <row r="176" s="2" customFormat="1" ht="16.5" customHeight="1">
      <c r="A176" s="37"/>
      <c r="B176" s="38"/>
      <c r="C176" s="230" t="s">
        <v>427</v>
      </c>
      <c r="D176" s="230" t="s">
        <v>123</v>
      </c>
      <c r="E176" s="231" t="s">
        <v>428</v>
      </c>
      <c r="F176" s="232" t="s">
        <v>429</v>
      </c>
      <c r="G176" s="233" t="s">
        <v>414</v>
      </c>
      <c r="H176" s="234">
        <v>4</v>
      </c>
      <c r="I176" s="235"/>
      <c r="J176" s="236">
        <f>ROUND(I176*H176,2)</f>
        <v>0</v>
      </c>
      <c r="K176" s="232" t="s">
        <v>19</v>
      </c>
      <c r="L176" s="237"/>
      <c r="M176" s="238" t="s">
        <v>19</v>
      </c>
      <c r="N176" s="239" t="s">
        <v>41</v>
      </c>
      <c r="O176" s="8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126</v>
      </c>
      <c r="AT176" s="228" t="s">
        <v>123</v>
      </c>
      <c r="AU176" s="228" t="s">
        <v>112</v>
      </c>
      <c r="AY176" s="16" t="s">
        <v>113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112</v>
      </c>
      <c r="BK176" s="229">
        <f>ROUND(I176*H176,2)</f>
        <v>0</v>
      </c>
      <c r="BL176" s="16" t="s">
        <v>121</v>
      </c>
      <c r="BM176" s="228" t="s">
        <v>430</v>
      </c>
    </row>
    <row r="177" s="2" customFormat="1">
      <c r="A177" s="37"/>
      <c r="B177" s="38"/>
      <c r="C177" s="39"/>
      <c r="D177" s="240" t="s">
        <v>189</v>
      </c>
      <c r="E177" s="39"/>
      <c r="F177" s="241" t="s">
        <v>431</v>
      </c>
      <c r="G177" s="39"/>
      <c r="H177" s="39"/>
      <c r="I177" s="135"/>
      <c r="J177" s="39"/>
      <c r="K177" s="39"/>
      <c r="L177" s="43"/>
      <c r="M177" s="242"/>
      <c r="N177" s="24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189</v>
      </c>
      <c r="AU177" s="16" t="s">
        <v>112</v>
      </c>
    </row>
    <row r="178" s="2" customFormat="1" ht="16.5" customHeight="1">
      <c r="A178" s="37"/>
      <c r="B178" s="38"/>
      <c r="C178" s="230" t="s">
        <v>432</v>
      </c>
      <c r="D178" s="230" t="s">
        <v>123</v>
      </c>
      <c r="E178" s="231" t="s">
        <v>433</v>
      </c>
      <c r="F178" s="232" t="s">
        <v>434</v>
      </c>
      <c r="G178" s="233" t="s">
        <v>414</v>
      </c>
      <c r="H178" s="234">
        <v>2</v>
      </c>
      <c r="I178" s="235"/>
      <c r="J178" s="236">
        <f>ROUND(I178*H178,2)</f>
        <v>0</v>
      </c>
      <c r="K178" s="232" t="s">
        <v>19</v>
      </c>
      <c r="L178" s="237"/>
      <c r="M178" s="238" t="s">
        <v>19</v>
      </c>
      <c r="N178" s="239" t="s">
        <v>41</v>
      </c>
      <c r="O178" s="8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126</v>
      </c>
      <c r="AT178" s="228" t="s">
        <v>123</v>
      </c>
      <c r="AU178" s="228" t="s">
        <v>112</v>
      </c>
      <c r="AY178" s="16" t="s">
        <v>113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112</v>
      </c>
      <c r="BK178" s="229">
        <f>ROUND(I178*H178,2)</f>
        <v>0</v>
      </c>
      <c r="BL178" s="16" t="s">
        <v>121</v>
      </c>
      <c r="BM178" s="228" t="s">
        <v>435</v>
      </c>
    </row>
    <row r="179" s="2" customFormat="1">
      <c r="A179" s="37"/>
      <c r="B179" s="38"/>
      <c r="C179" s="39"/>
      <c r="D179" s="240" t="s">
        <v>189</v>
      </c>
      <c r="E179" s="39"/>
      <c r="F179" s="241" t="s">
        <v>436</v>
      </c>
      <c r="G179" s="39"/>
      <c r="H179" s="39"/>
      <c r="I179" s="135"/>
      <c r="J179" s="39"/>
      <c r="K179" s="39"/>
      <c r="L179" s="43"/>
      <c r="M179" s="242"/>
      <c r="N179" s="24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189</v>
      </c>
      <c r="AU179" s="16" t="s">
        <v>112</v>
      </c>
    </row>
    <row r="180" s="2" customFormat="1" ht="16.5" customHeight="1">
      <c r="A180" s="37"/>
      <c r="B180" s="38"/>
      <c r="C180" s="230" t="s">
        <v>437</v>
      </c>
      <c r="D180" s="230" t="s">
        <v>123</v>
      </c>
      <c r="E180" s="231" t="s">
        <v>438</v>
      </c>
      <c r="F180" s="232" t="s">
        <v>439</v>
      </c>
      <c r="G180" s="233" t="s">
        <v>414</v>
      </c>
      <c r="H180" s="234">
        <v>4</v>
      </c>
      <c r="I180" s="235"/>
      <c r="J180" s="236">
        <f>ROUND(I180*H180,2)</f>
        <v>0</v>
      </c>
      <c r="K180" s="232" t="s">
        <v>19</v>
      </c>
      <c r="L180" s="237"/>
      <c r="M180" s="238" t="s">
        <v>19</v>
      </c>
      <c r="N180" s="239" t="s">
        <v>41</v>
      </c>
      <c r="O180" s="8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126</v>
      </c>
      <c r="AT180" s="228" t="s">
        <v>123</v>
      </c>
      <c r="AU180" s="228" t="s">
        <v>112</v>
      </c>
      <c r="AY180" s="16" t="s">
        <v>113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112</v>
      </c>
      <c r="BK180" s="229">
        <f>ROUND(I180*H180,2)</f>
        <v>0</v>
      </c>
      <c r="BL180" s="16" t="s">
        <v>121</v>
      </c>
      <c r="BM180" s="228" t="s">
        <v>440</v>
      </c>
    </row>
    <row r="181" s="2" customFormat="1">
      <c r="A181" s="37"/>
      <c r="B181" s="38"/>
      <c r="C181" s="39"/>
      <c r="D181" s="240" t="s">
        <v>189</v>
      </c>
      <c r="E181" s="39"/>
      <c r="F181" s="241" t="s">
        <v>441</v>
      </c>
      <c r="G181" s="39"/>
      <c r="H181" s="39"/>
      <c r="I181" s="135"/>
      <c r="J181" s="39"/>
      <c r="K181" s="39"/>
      <c r="L181" s="43"/>
      <c r="M181" s="242"/>
      <c r="N181" s="24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189</v>
      </c>
      <c r="AU181" s="16" t="s">
        <v>112</v>
      </c>
    </row>
    <row r="182" s="2" customFormat="1" ht="16.5" customHeight="1">
      <c r="A182" s="37"/>
      <c r="B182" s="38"/>
      <c r="C182" s="230" t="s">
        <v>442</v>
      </c>
      <c r="D182" s="230" t="s">
        <v>123</v>
      </c>
      <c r="E182" s="231" t="s">
        <v>443</v>
      </c>
      <c r="F182" s="232" t="s">
        <v>444</v>
      </c>
      <c r="G182" s="233" t="s">
        <v>414</v>
      </c>
      <c r="H182" s="234">
        <v>1</v>
      </c>
      <c r="I182" s="235"/>
      <c r="J182" s="236">
        <f>ROUND(I182*H182,2)</f>
        <v>0</v>
      </c>
      <c r="K182" s="232" t="s">
        <v>19</v>
      </c>
      <c r="L182" s="237"/>
      <c r="M182" s="238" t="s">
        <v>19</v>
      </c>
      <c r="N182" s="239" t="s">
        <v>41</v>
      </c>
      <c r="O182" s="8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126</v>
      </c>
      <c r="AT182" s="228" t="s">
        <v>123</v>
      </c>
      <c r="AU182" s="228" t="s">
        <v>112</v>
      </c>
      <c r="AY182" s="16" t="s">
        <v>113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112</v>
      </c>
      <c r="BK182" s="229">
        <f>ROUND(I182*H182,2)</f>
        <v>0</v>
      </c>
      <c r="BL182" s="16" t="s">
        <v>121</v>
      </c>
      <c r="BM182" s="228" t="s">
        <v>445</v>
      </c>
    </row>
    <row r="183" s="2" customFormat="1">
      <c r="A183" s="37"/>
      <c r="B183" s="38"/>
      <c r="C183" s="39"/>
      <c r="D183" s="240" t="s">
        <v>189</v>
      </c>
      <c r="E183" s="39"/>
      <c r="F183" s="241" t="s">
        <v>446</v>
      </c>
      <c r="G183" s="39"/>
      <c r="H183" s="39"/>
      <c r="I183" s="135"/>
      <c r="J183" s="39"/>
      <c r="K183" s="39"/>
      <c r="L183" s="43"/>
      <c r="M183" s="242"/>
      <c r="N183" s="24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189</v>
      </c>
      <c r="AU183" s="16" t="s">
        <v>112</v>
      </c>
    </row>
    <row r="184" s="2" customFormat="1" ht="16.5" customHeight="1">
      <c r="A184" s="37"/>
      <c r="B184" s="38"/>
      <c r="C184" s="217" t="s">
        <v>447</v>
      </c>
      <c r="D184" s="217" t="s">
        <v>116</v>
      </c>
      <c r="E184" s="218" t="s">
        <v>448</v>
      </c>
      <c r="F184" s="219" t="s">
        <v>449</v>
      </c>
      <c r="G184" s="220" t="s">
        <v>414</v>
      </c>
      <c r="H184" s="221">
        <v>5</v>
      </c>
      <c r="I184" s="222"/>
      <c r="J184" s="223">
        <f>ROUND(I184*H184,2)</f>
        <v>0</v>
      </c>
      <c r="K184" s="219" t="s">
        <v>19</v>
      </c>
      <c r="L184" s="43"/>
      <c r="M184" s="224" t="s">
        <v>19</v>
      </c>
      <c r="N184" s="225" t="s">
        <v>41</v>
      </c>
      <c r="O184" s="8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121</v>
      </c>
      <c r="AT184" s="228" t="s">
        <v>116</v>
      </c>
      <c r="AU184" s="228" t="s">
        <v>112</v>
      </c>
      <c r="AY184" s="16" t="s">
        <v>113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112</v>
      </c>
      <c r="BK184" s="229">
        <f>ROUND(I184*H184,2)</f>
        <v>0</v>
      </c>
      <c r="BL184" s="16" t="s">
        <v>121</v>
      </c>
      <c r="BM184" s="228" t="s">
        <v>450</v>
      </c>
    </row>
    <row r="185" s="2" customFormat="1" ht="16.5" customHeight="1">
      <c r="A185" s="37"/>
      <c r="B185" s="38"/>
      <c r="C185" s="217" t="s">
        <v>451</v>
      </c>
      <c r="D185" s="217" t="s">
        <v>116</v>
      </c>
      <c r="E185" s="218" t="s">
        <v>452</v>
      </c>
      <c r="F185" s="219" t="s">
        <v>453</v>
      </c>
      <c r="G185" s="220" t="s">
        <v>143</v>
      </c>
      <c r="H185" s="221">
        <v>5</v>
      </c>
      <c r="I185" s="222"/>
      <c r="J185" s="223">
        <f>ROUND(I185*H185,2)</f>
        <v>0</v>
      </c>
      <c r="K185" s="219" t="s">
        <v>120</v>
      </c>
      <c r="L185" s="43"/>
      <c r="M185" s="224" t="s">
        <v>19</v>
      </c>
      <c r="N185" s="225" t="s">
        <v>41</v>
      </c>
      <c r="O185" s="8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121</v>
      </c>
      <c r="AT185" s="228" t="s">
        <v>116</v>
      </c>
      <c r="AU185" s="228" t="s">
        <v>112</v>
      </c>
      <c r="AY185" s="16" t="s">
        <v>113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112</v>
      </c>
      <c r="BK185" s="229">
        <f>ROUND(I185*H185,2)</f>
        <v>0</v>
      </c>
      <c r="BL185" s="16" t="s">
        <v>121</v>
      </c>
      <c r="BM185" s="228" t="s">
        <v>454</v>
      </c>
    </row>
    <row r="186" s="2" customFormat="1" ht="16.5" customHeight="1">
      <c r="A186" s="37"/>
      <c r="B186" s="38"/>
      <c r="C186" s="230" t="s">
        <v>455</v>
      </c>
      <c r="D186" s="230" t="s">
        <v>123</v>
      </c>
      <c r="E186" s="231" t="s">
        <v>456</v>
      </c>
      <c r="F186" s="232" t="s">
        <v>457</v>
      </c>
      <c r="G186" s="233" t="s">
        <v>143</v>
      </c>
      <c r="H186" s="234">
        <v>5</v>
      </c>
      <c r="I186" s="235"/>
      <c r="J186" s="236">
        <f>ROUND(I186*H186,2)</f>
        <v>0</v>
      </c>
      <c r="K186" s="232" t="s">
        <v>19</v>
      </c>
      <c r="L186" s="237"/>
      <c r="M186" s="238" t="s">
        <v>19</v>
      </c>
      <c r="N186" s="239" t="s">
        <v>41</v>
      </c>
      <c r="O186" s="83"/>
      <c r="P186" s="226">
        <f>O186*H186</f>
        <v>0</v>
      </c>
      <c r="Q186" s="226">
        <v>6.0000000000000002E-05</v>
      </c>
      <c r="R186" s="226">
        <f>Q186*H186</f>
        <v>0.00030000000000000003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126</v>
      </c>
      <c r="AT186" s="228" t="s">
        <v>123</v>
      </c>
      <c r="AU186" s="228" t="s">
        <v>112</v>
      </c>
      <c r="AY186" s="16" t="s">
        <v>113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112</v>
      </c>
      <c r="BK186" s="229">
        <f>ROUND(I186*H186,2)</f>
        <v>0</v>
      </c>
      <c r="BL186" s="16" t="s">
        <v>121</v>
      </c>
      <c r="BM186" s="228" t="s">
        <v>458</v>
      </c>
    </row>
    <row r="187" s="2" customFormat="1" ht="16.5" customHeight="1">
      <c r="A187" s="37"/>
      <c r="B187" s="38"/>
      <c r="C187" s="217" t="s">
        <v>459</v>
      </c>
      <c r="D187" s="217" t="s">
        <v>116</v>
      </c>
      <c r="E187" s="218" t="s">
        <v>460</v>
      </c>
      <c r="F187" s="219" t="s">
        <v>461</v>
      </c>
      <c r="G187" s="220" t="s">
        <v>414</v>
      </c>
      <c r="H187" s="221">
        <v>16</v>
      </c>
      <c r="I187" s="222"/>
      <c r="J187" s="223">
        <f>ROUND(I187*H187,2)</f>
        <v>0</v>
      </c>
      <c r="K187" s="219" t="s">
        <v>19</v>
      </c>
      <c r="L187" s="43"/>
      <c r="M187" s="224" t="s">
        <v>19</v>
      </c>
      <c r="N187" s="225" t="s">
        <v>41</v>
      </c>
      <c r="O187" s="8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121</v>
      </c>
      <c r="AT187" s="228" t="s">
        <v>116</v>
      </c>
      <c r="AU187" s="228" t="s">
        <v>112</v>
      </c>
      <c r="AY187" s="16" t="s">
        <v>113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112</v>
      </c>
      <c r="BK187" s="229">
        <f>ROUND(I187*H187,2)</f>
        <v>0</v>
      </c>
      <c r="BL187" s="16" t="s">
        <v>121</v>
      </c>
      <c r="BM187" s="228" t="s">
        <v>462</v>
      </c>
    </row>
    <row r="188" s="2" customFormat="1" ht="44.25" customHeight="1">
      <c r="A188" s="37"/>
      <c r="B188" s="38"/>
      <c r="C188" s="217" t="s">
        <v>463</v>
      </c>
      <c r="D188" s="217" t="s">
        <v>116</v>
      </c>
      <c r="E188" s="218" t="s">
        <v>464</v>
      </c>
      <c r="F188" s="219" t="s">
        <v>465</v>
      </c>
      <c r="G188" s="220" t="s">
        <v>143</v>
      </c>
      <c r="H188" s="221">
        <v>130</v>
      </c>
      <c r="I188" s="222"/>
      <c r="J188" s="223">
        <f>ROUND(I188*H188,2)</f>
        <v>0</v>
      </c>
      <c r="K188" s="219" t="s">
        <v>120</v>
      </c>
      <c r="L188" s="43"/>
      <c r="M188" s="224" t="s">
        <v>19</v>
      </c>
      <c r="N188" s="225" t="s">
        <v>41</v>
      </c>
      <c r="O188" s="8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121</v>
      </c>
      <c r="AT188" s="228" t="s">
        <v>116</v>
      </c>
      <c r="AU188" s="228" t="s">
        <v>112</v>
      </c>
      <c r="AY188" s="16" t="s">
        <v>113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112</v>
      </c>
      <c r="BK188" s="229">
        <f>ROUND(I188*H188,2)</f>
        <v>0</v>
      </c>
      <c r="BL188" s="16" t="s">
        <v>121</v>
      </c>
      <c r="BM188" s="228" t="s">
        <v>466</v>
      </c>
    </row>
    <row r="189" s="2" customFormat="1" ht="16.5" customHeight="1">
      <c r="A189" s="37"/>
      <c r="B189" s="38"/>
      <c r="C189" s="230" t="s">
        <v>467</v>
      </c>
      <c r="D189" s="230" t="s">
        <v>123</v>
      </c>
      <c r="E189" s="231" t="s">
        <v>468</v>
      </c>
      <c r="F189" s="232" t="s">
        <v>469</v>
      </c>
      <c r="G189" s="233" t="s">
        <v>143</v>
      </c>
      <c r="H189" s="234">
        <v>112</v>
      </c>
      <c r="I189" s="235"/>
      <c r="J189" s="236">
        <f>ROUND(I189*H189,2)</f>
        <v>0</v>
      </c>
      <c r="K189" s="232" t="s">
        <v>120</v>
      </c>
      <c r="L189" s="237"/>
      <c r="M189" s="238" t="s">
        <v>19</v>
      </c>
      <c r="N189" s="239" t="s">
        <v>41</v>
      </c>
      <c r="O189" s="83"/>
      <c r="P189" s="226">
        <f>O189*H189</f>
        <v>0</v>
      </c>
      <c r="Q189" s="226">
        <v>6.0000000000000002E-05</v>
      </c>
      <c r="R189" s="226">
        <f>Q189*H189</f>
        <v>0.0067200000000000003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126</v>
      </c>
      <c r="AT189" s="228" t="s">
        <v>123</v>
      </c>
      <c r="AU189" s="228" t="s">
        <v>112</v>
      </c>
      <c r="AY189" s="16" t="s">
        <v>113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112</v>
      </c>
      <c r="BK189" s="229">
        <f>ROUND(I189*H189,2)</f>
        <v>0</v>
      </c>
      <c r="BL189" s="16" t="s">
        <v>121</v>
      </c>
      <c r="BM189" s="228" t="s">
        <v>470</v>
      </c>
    </row>
    <row r="190" s="2" customFormat="1" ht="16.5" customHeight="1">
      <c r="A190" s="37"/>
      <c r="B190" s="38"/>
      <c r="C190" s="230" t="s">
        <v>471</v>
      </c>
      <c r="D190" s="230" t="s">
        <v>123</v>
      </c>
      <c r="E190" s="231" t="s">
        <v>472</v>
      </c>
      <c r="F190" s="232" t="s">
        <v>473</v>
      </c>
      <c r="G190" s="233" t="s">
        <v>143</v>
      </c>
      <c r="H190" s="234">
        <v>18</v>
      </c>
      <c r="I190" s="235"/>
      <c r="J190" s="236">
        <f>ROUND(I190*H190,2)</f>
        <v>0</v>
      </c>
      <c r="K190" s="232" t="s">
        <v>19</v>
      </c>
      <c r="L190" s="237"/>
      <c r="M190" s="238" t="s">
        <v>19</v>
      </c>
      <c r="N190" s="239" t="s">
        <v>41</v>
      </c>
      <c r="O190" s="83"/>
      <c r="P190" s="226">
        <f>O190*H190</f>
        <v>0</v>
      </c>
      <c r="Q190" s="226">
        <v>6.0000000000000002E-05</v>
      </c>
      <c r="R190" s="226">
        <f>Q190*H190</f>
        <v>0.00108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126</v>
      </c>
      <c r="AT190" s="228" t="s">
        <v>123</v>
      </c>
      <c r="AU190" s="228" t="s">
        <v>112</v>
      </c>
      <c r="AY190" s="16" t="s">
        <v>113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112</v>
      </c>
      <c r="BK190" s="229">
        <f>ROUND(I190*H190,2)</f>
        <v>0</v>
      </c>
      <c r="BL190" s="16" t="s">
        <v>121</v>
      </c>
      <c r="BM190" s="228" t="s">
        <v>474</v>
      </c>
    </row>
    <row r="191" s="2" customFormat="1" ht="33" customHeight="1">
      <c r="A191" s="37"/>
      <c r="B191" s="38"/>
      <c r="C191" s="217" t="s">
        <v>475</v>
      </c>
      <c r="D191" s="217" t="s">
        <v>116</v>
      </c>
      <c r="E191" s="218" t="s">
        <v>476</v>
      </c>
      <c r="F191" s="219" t="s">
        <v>477</v>
      </c>
      <c r="G191" s="220" t="s">
        <v>143</v>
      </c>
      <c r="H191" s="221">
        <v>1</v>
      </c>
      <c r="I191" s="222"/>
      <c r="J191" s="223">
        <f>ROUND(I191*H191,2)</f>
        <v>0</v>
      </c>
      <c r="K191" s="219" t="s">
        <v>120</v>
      </c>
      <c r="L191" s="43"/>
      <c r="M191" s="224" t="s">
        <v>19</v>
      </c>
      <c r="N191" s="225" t="s">
        <v>41</v>
      </c>
      <c r="O191" s="8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121</v>
      </c>
      <c r="AT191" s="228" t="s">
        <v>116</v>
      </c>
      <c r="AU191" s="228" t="s">
        <v>112</v>
      </c>
      <c r="AY191" s="16" t="s">
        <v>113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112</v>
      </c>
      <c r="BK191" s="229">
        <f>ROUND(I191*H191,2)</f>
        <v>0</v>
      </c>
      <c r="BL191" s="16" t="s">
        <v>121</v>
      </c>
      <c r="BM191" s="228" t="s">
        <v>478</v>
      </c>
    </row>
    <row r="192" s="2" customFormat="1" ht="16.5" customHeight="1">
      <c r="A192" s="37"/>
      <c r="B192" s="38"/>
      <c r="C192" s="230" t="s">
        <v>479</v>
      </c>
      <c r="D192" s="230" t="s">
        <v>123</v>
      </c>
      <c r="E192" s="231" t="s">
        <v>480</v>
      </c>
      <c r="F192" s="232" t="s">
        <v>481</v>
      </c>
      <c r="G192" s="233" t="s">
        <v>143</v>
      </c>
      <c r="H192" s="234">
        <v>1</v>
      </c>
      <c r="I192" s="235"/>
      <c r="J192" s="236">
        <f>ROUND(I192*H192,2)</f>
        <v>0</v>
      </c>
      <c r="K192" s="232" t="s">
        <v>19</v>
      </c>
      <c r="L192" s="237"/>
      <c r="M192" s="238" t="s">
        <v>19</v>
      </c>
      <c r="N192" s="239" t="s">
        <v>41</v>
      </c>
      <c r="O192" s="83"/>
      <c r="P192" s="226">
        <f>O192*H192</f>
        <v>0</v>
      </c>
      <c r="Q192" s="226">
        <v>0.00025000000000000001</v>
      </c>
      <c r="R192" s="226">
        <f>Q192*H192</f>
        <v>0.00025000000000000001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126</v>
      </c>
      <c r="AT192" s="228" t="s">
        <v>123</v>
      </c>
      <c r="AU192" s="228" t="s">
        <v>112</v>
      </c>
      <c r="AY192" s="16" t="s">
        <v>113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112</v>
      </c>
      <c r="BK192" s="229">
        <f>ROUND(I192*H192,2)</f>
        <v>0</v>
      </c>
      <c r="BL192" s="16" t="s">
        <v>121</v>
      </c>
      <c r="BM192" s="228" t="s">
        <v>482</v>
      </c>
    </row>
    <row r="193" s="2" customFormat="1" ht="33" customHeight="1">
      <c r="A193" s="37"/>
      <c r="B193" s="38"/>
      <c r="C193" s="217" t="s">
        <v>483</v>
      </c>
      <c r="D193" s="217" t="s">
        <v>116</v>
      </c>
      <c r="E193" s="218" t="s">
        <v>484</v>
      </c>
      <c r="F193" s="219" t="s">
        <v>485</v>
      </c>
      <c r="G193" s="220" t="s">
        <v>143</v>
      </c>
      <c r="H193" s="221">
        <v>5</v>
      </c>
      <c r="I193" s="222"/>
      <c r="J193" s="223">
        <f>ROUND(I193*H193,2)</f>
        <v>0</v>
      </c>
      <c r="K193" s="219" t="s">
        <v>120</v>
      </c>
      <c r="L193" s="43"/>
      <c r="M193" s="224" t="s">
        <v>19</v>
      </c>
      <c r="N193" s="225" t="s">
        <v>41</v>
      </c>
      <c r="O193" s="8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121</v>
      </c>
      <c r="AT193" s="228" t="s">
        <v>116</v>
      </c>
      <c r="AU193" s="228" t="s">
        <v>112</v>
      </c>
      <c r="AY193" s="16" t="s">
        <v>113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112</v>
      </c>
      <c r="BK193" s="229">
        <f>ROUND(I193*H193,2)</f>
        <v>0</v>
      </c>
      <c r="BL193" s="16" t="s">
        <v>121</v>
      </c>
      <c r="BM193" s="228" t="s">
        <v>486</v>
      </c>
    </row>
    <row r="194" s="2" customFormat="1" ht="16.5" customHeight="1">
      <c r="A194" s="37"/>
      <c r="B194" s="38"/>
      <c r="C194" s="230" t="s">
        <v>487</v>
      </c>
      <c r="D194" s="230" t="s">
        <v>123</v>
      </c>
      <c r="E194" s="231" t="s">
        <v>488</v>
      </c>
      <c r="F194" s="232" t="s">
        <v>489</v>
      </c>
      <c r="G194" s="233" t="s">
        <v>143</v>
      </c>
      <c r="H194" s="234">
        <v>5</v>
      </c>
      <c r="I194" s="235"/>
      <c r="J194" s="236">
        <f>ROUND(I194*H194,2)</f>
        <v>0</v>
      </c>
      <c r="K194" s="232" t="s">
        <v>19</v>
      </c>
      <c r="L194" s="237"/>
      <c r="M194" s="238" t="s">
        <v>19</v>
      </c>
      <c r="N194" s="239" t="s">
        <v>41</v>
      </c>
      <c r="O194" s="83"/>
      <c r="P194" s="226">
        <f>O194*H194</f>
        <v>0</v>
      </c>
      <c r="Q194" s="226">
        <v>0.00022000000000000001</v>
      </c>
      <c r="R194" s="226">
        <f>Q194*H194</f>
        <v>0.0011000000000000001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126</v>
      </c>
      <c r="AT194" s="228" t="s">
        <v>123</v>
      </c>
      <c r="AU194" s="228" t="s">
        <v>112</v>
      </c>
      <c r="AY194" s="16" t="s">
        <v>113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112</v>
      </c>
      <c r="BK194" s="229">
        <f>ROUND(I194*H194,2)</f>
        <v>0</v>
      </c>
      <c r="BL194" s="16" t="s">
        <v>121</v>
      </c>
      <c r="BM194" s="228" t="s">
        <v>490</v>
      </c>
    </row>
    <row r="195" s="2" customFormat="1" ht="21.75" customHeight="1">
      <c r="A195" s="37"/>
      <c r="B195" s="38"/>
      <c r="C195" s="217" t="s">
        <v>491</v>
      </c>
      <c r="D195" s="217" t="s">
        <v>116</v>
      </c>
      <c r="E195" s="218" t="s">
        <v>492</v>
      </c>
      <c r="F195" s="219" t="s">
        <v>493</v>
      </c>
      <c r="G195" s="220" t="s">
        <v>143</v>
      </c>
      <c r="H195" s="221">
        <v>2</v>
      </c>
      <c r="I195" s="222"/>
      <c r="J195" s="223">
        <f>ROUND(I195*H195,2)</f>
        <v>0</v>
      </c>
      <c r="K195" s="219" t="s">
        <v>120</v>
      </c>
      <c r="L195" s="43"/>
      <c r="M195" s="224" t="s">
        <v>19</v>
      </c>
      <c r="N195" s="225" t="s">
        <v>41</v>
      </c>
      <c r="O195" s="8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121</v>
      </c>
      <c r="AT195" s="228" t="s">
        <v>116</v>
      </c>
      <c r="AU195" s="228" t="s">
        <v>112</v>
      </c>
      <c r="AY195" s="16" t="s">
        <v>113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112</v>
      </c>
      <c r="BK195" s="229">
        <f>ROUND(I195*H195,2)</f>
        <v>0</v>
      </c>
      <c r="BL195" s="16" t="s">
        <v>121</v>
      </c>
      <c r="BM195" s="228" t="s">
        <v>494</v>
      </c>
    </row>
    <row r="196" s="2" customFormat="1" ht="16.5" customHeight="1">
      <c r="A196" s="37"/>
      <c r="B196" s="38"/>
      <c r="C196" s="230" t="s">
        <v>495</v>
      </c>
      <c r="D196" s="230" t="s">
        <v>123</v>
      </c>
      <c r="E196" s="231" t="s">
        <v>496</v>
      </c>
      <c r="F196" s="232" t="s">
        <v>497</v>
      </c>
      <c r="G196" s="233" t="s">
        <v>143</v>
      </c>
      <c r="H196" s="234">
        <v>2</v>
      </c>
      <c r="I196" s="235"/>
      <c r="J196" s="236">
        <f>ROUND(I196*H196,2)</f>
        <v>0</v>
      </c>
      <c r="K196" s="232" t="s">
        <v>120</v>
      </c>
      <c r="L196" s="237"/>
      <c r="M196" s="238" t="s">
        <v>19</v>
      </c>
      <c r="N196" s="239" t="s">
        <v>41</v>
      </c>
      <c r="O196" s="83"/>
      <c r="P196" s="226">
        <f>O196*H196</f>
        <v>0</v>
      </c>
      <c r="Q196" s="226">
        <v>0.00040000000000000002</v>
      </c>
      <c r="R196" s="226">
        <f>Q196*H196</f>
        <v>0.00080000000000000004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126</v>
      </c>
      <c r="AT196" s="228" t="s">
        <v>123</v>
      </c>
      <c r="AU196" s="228" t="s">
        <v>112</v>
      </c>
      <c r="AY196" s="16" t="s">
        <v>113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112</v>
      </c>
      <c r="BK196" s="229">
        <f>ROUND(I196*H196,2)</f>
        <v>0</v>
      </c>
      <c r="BL196" s="16" t="s">
        <v>121</v>
      </c>
      <c r="BM196" s="228" t="s">
        <v>498</v>
      </c>
    </row>
    <row r="197" s="2" customFormat="1" ht="21.75" customHeight="1">
      <c r="A197" s="37"/>
      <c r="B197" s="38"/>
      <c r="C197" s="217" t="s">
        <v>499</v>
      </c>
      <c r="D197" s="217" t="s">
        <v>116</v>
      </c>
      <c r="E197" s="218" t="s">
        <v>500</v>
      </c>
      <c r="F197" s="219" t="s">
        <v>501</v>
      </c>
      <c r="G197" s="220" t="s">
        <v>143</v>
      </c>
      <c r="H197" s="221">
        <v>1</v>
      </c>
      <c r="I197" s="222"/>
      <c r="J197" s="223">
        <f>ROUND(I197*H197,2)</f>
        <v>0</v>
      </c>
      <c r="K197" s="219" t="s">
        <v>120</v>
      </c>
      <c r="L197" s="43"/>
      <c r="M197" s="224" t="s">
        <v>19</v>
      </c>
      <c r="N197" s="225" t="s">
        <v>41</v>
      </c>
      <c r="O197" s="8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121</v>
      </c>
      <c r="AT197" s="228" t="s">
        <v>116</v>
      </c>
      <c r="AU197" s="228" t="s">
        <v>112</v>
      </c>
      <c r="AY197" s="16" t="s">
        <v>113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112</v>
      </c>
      <c r="BK197" s="229">
        <f>ROUND(I197*H197,2)</f>
        <v>0</v>
      </c>
      <c r="BL197" s="16" t="s">
        <v>121</v>
      </c>
      <c r="BM197" s="228" t="s">
        <v>502</v>
      </c>
    </row>
    <row r="198" s="2" customFormat="1" ht="16.5" customHeight="1">
      <c r="A198" s="37"/>
      <c r="B198" s="38"/>
      <c r="C198" s="230" t="s">
        <v>503</v>
      </c>
      <c r="D198" s="230" t="s">
        <v>123</v>
      </c>
      <c r="E198" s="231" t="s">
        <v>504</v>
      </c>
      <c r="F198" s="232" t="s">
        <v>505</v>
      </c>
      <c r="G198" s="233" t="s">
        <v>143</v>
      </c>
      <c r="H198" s="234">
        <v>1</v>
      </c>
      <c r="I198" s="235"/>
      <c r="J198" s="236">
        <f>ROUND(I198*H198,2)</f>
        <v>0</v>
      </c>
      <c r="K198" s="232" t="s">
        <v>19</v>
      </c>
      <c r="L198" s="237"/>
      <c r="M198" s="238" t="s">
        <v>19</v>
      </c>
      <c r="N198" s="239" t="s">
        <v>41</v>
      </c>
      <c r="O198" s="83"/>
      <c r="P198" s="226">
        <f>O198*H198</f>
        <v>0</v>
      </c>
      <c r="Q198" s="226">
        <v>0.039</v>
      </c>
      <c r="R198" s="226">
        <f>Q198*H198</f>
        <v>0.039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126</v>
      </c>
      <c r="AT198" s="228" t="s">
        <v>123</v>
      </c>
      <c r="AU198" s="228" t="s">
        <v>112</v>
      </c>
      <c r="AY198" s="16" t="s">
        <v>113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112</v>
      </c>
      <c r="BK198" s="229">
        <f>ROUND(I198*H198,2)</f>
        <v>0</v>
      </c>
      <c r="BL198" s="16" t="s">
        <v>121</v>
      </c>
      <c r="BM198" s="228" t="s">
        <v>506</v>
      </c>
    </row>
    <row r="199" s="2" customFormat="1" ht="21.75" customHeight="1">
      <c r="A199" s="37"/>
      <c r="B199" s="38"/>
      <c r="C199" s="217" t="s">
        <v>507</v>
      </c>
      <c r="D199" s="217" t="s">
        <v>116</v>
      </c>
      <c r="E199" s="218" t="s">
        <v>508</v>
      </c>
      <c r="F199" s="219" t="s">
        <v>509</v>
      </c>
      <c r="G199" s="220" t="s">
        <v>143</v>
      </c>
      <c r="H199" s="221">
        <v>1</v>
      </c>
      <c r="I199" s="222"/>
      <c r="J199" s="223">
        <f>ROUND(I199*H199,2)</f>
        <v>0</v>
      </c>
      <c r="K199" s="219" t="s">
        <v>120</v>
      </c>
      <c r="L199" s="43"/>
      <c r="M199" s="224" t="s">
        <v>19</v>
      </c>
      <c r="N199" s="225" t="s">
        <v>41</v>
      </c>
      <c r="O199" s="8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121</v>
      </c>
      <c r="AT199" s="228" t="s">
        <v>116</v>
      </c>
      <c r="AU199" s="228" t="s">
        <v>112</v>
      </c>
      <c r="AY199" s="16" t="s">
        <v>113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112</v>
      </c>
      <c r="BK199" s="229">
        <f>ROUND(I199*H199,2)</f>
        <v>0</v>
      </c>
      <c r="BL199" s="16" t="s">
        <v>121</v>
      </c>
      <c r="BM199" s="228" t="s">
        <v>510</v>
      </c>
    </row>
    <row r="200" s="2" customFormat="1" ht="16.5" customHeight="1">
      <c r="A200" s="37"/>
      <c r="B200" s="38"/>
      <c r="C200" s="230" t="s">
        <v>511</v>
      </c>
      <c r="D200" s="230" t="s">
        <v>123</v>
      </c>
      <c r="E200" s="231" t="s">
        <v>512</v>
      </c>
      <c r="F200" s="232" t="s">
        <v>513</v>
      </c>
      <c r="G200" s="233" t="s">
        <v>143</v>
      </c>
      <c r="H200" s="234">
        <v>1</v>
      </c>
      <c r="I200" s="235"/>
      <c r="J200" s="236">
        <f>ROUND(I200*H200,2)</f>
        <v>0</v>
      </c>
      <c r="K200" s="232" t="s">
        <v>19</v>
      </c>
      <c r="L200" s="237"/>
      <c r="M200" s="238" t="s">
        <v>19</v>
      </c>
      <c r="N200" s="239" t="s">
        <v>41</v>
      </c>
      <c r="O200" s="83"/>
      <c r="P200" s="226">
        <f>O200*H200</f>
        <v>0</v>
      </c>
      <c r="Q200" s="226">
        <v>0.00056999999999999998</v>
      </c>
      <c r="R200" s="226">
        <f>Q200*H200</f>
        <v>0.00056999999999999998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126</v>
      </c>
      <c r="AT200" s="228" t="s">
        <v>123</v>
      </c>
      <c r="AU200" s="228" t="s">
        <v>112</v>
      </c>
      <c r="AY200" s="16" t="s">
        <v>113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112</v>
      </c>
      <c r="BK200" s="229">
        <f>ROUND(I200*H200,2)</f>
        <v>0</v>
      </c>
      <c r="BL200" s="16" t="s">
        <v>121</v>
      </c>
      <c r="BM200" s="228" t="s">
        <v>514</v>
      </c>
    </row>
    <row r="201" s="2" customFormat="1" ht="21.75" customHeight="1">
      <c r="A201" s="37"/>
      <c r="B201" s="38"/>
      <c r="C201" s="217" t="s">
        <v>515</v>
      </c>
      <c r="D201" s="217" t="s">
        <v>116</v>
      </c>
      <c r="E201" s="218" t="s">
        <v>516</v>
      </c>
      <c r="F201" s="219" t="s">
        <v>517</v>
      </c>
      <c r="G201" s="220" t="s">
        <v>143</v>
      </c>
      <c r="H201" s="221">
        <v>1</v>
      </c>
      <c r="I201" s="222"/>
      <c r="J201" s="223">
        <f>ROUND(I201*H201,2)</f>
        <v>0</v>
      </c>
      <c r="K201" s="219" t="s">
        <v>120</v>
      </c>
      <c r="L201" s="43"/>
      <c r="M201" s="224" t="s">
        <v>19</v>
      </c>
      <c r="N201" s="225" t="s">
        <v>41</v>
      </c>
      <c r="O201" s="8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121</v>
      </c>
      <c r="AT201" s="228" t="s">
        <v>116</v>
      </c>
      <c r="AU201" s="228" t="s">
        <v>112</v>
      </c>
      <c r="AY201" s="16" t="s">
        <v>113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112</v>
      </c>
      <c r="BK201" s="229">
        <f>ROUND(I201*H201,2)</f>
        <v>0</v>
      </c>
      <c r="BL201" s="16" t="s">
        <v>121</v>
      </c>
      <c r="BM201" s="228" t="s">
        <v>518</v>
      </c>
    </row>
    <row r="202" s="2" customFormat="1" ht="16.5" customHeight="1">
      <c r="A202" s="37"/>
      <c r="B202" s="38"/>
      <c r="C202" s="230" t="s">
        <v>519</v>
      </c>
      <c r="D202" s="230" t="s">
        <v>123</v>
      </c>
      <c r="E202" s="231" t="s">
        <v>520</v>
      </c>
      <c r="F202" s="232" t="s">
        <v>521</v>
      </c>
      <c r="G202" s="233" t="s">
        <v>143</v>
      </c>
      <c r="H202" s="234">
        <v>1</v>
      </c>
      <c r="I202" s="235"/>
      <c r="J202" s="236">
        <f>ROUND(I202*H202,2)</f>
        <v>0</v>
      </c>
      <c r="K202" s="232" t="s">
        <v>19</v>
      </c>
      <c r="L202" s="237"/>
      <c r="M202" s="238" t="s">
        <v>19</v>
      </c>
      <c r="N202" s="239" t="s">
        <v>41</v>
      </c>
      <c r="O202" s="83"/>
      <c r="P202" s="226">
        <f>O202*H202</f>
        <v>0</v>
      </c>
      <c r="Q202" s="226">
        <v>0.025649999999999999</v>
      </c>
      <c r="R202" s="226">
        <f>Q202*H202</f>
        <v>0.025649999999999999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126</v>
      </c>
      <c r="AT202" s="228" t="s">
        <v>123</v>
      </c>
      <c r="AU202" s="228" t="s">
        <v>112</v>
      </c>
      <c r="AY202" s="16" t="s">
        <v>113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112</v>
      </c>
      <c r="BK202" s="229">
        <f>ROUND(I202*H202,2)</f>
        <v>0</v>
      </c>
      <c r="BL202" s="16" t="s">
        <v>121</v>
      </c>
      <c r="BM202" s="228" t="s">
        <v>522</v>
      </c>
    </row>
    <row r="203" s="2" customFormat="1" ht="21.75" customHeight="1">
      <c r="A203" s="37"/>
      <c r="B203" s="38"/>
      <c r="C203" s="217" t="s">
        <v>523</v>
      </c>
      <c r="D203" s="217" t="s">
        <v>116</v>
      </c>
      <c r="E203" s="218" t="s">
        <v>524</v>
      </c>
      <c r="F203" s="219" t="s">
        <v>525</v>
      </c>
      <c r="G203" s="220" t="s">
        <v>143</v>
      </c>
      <c r="H203" s="221">
        <v>52</v>
      </c>
      <c r="I203" s="222"/>
      <c r="J203" s="223">
        <f>ROUND(I203*H203,2)</f>
        <v>0</v>
      </c>
      <c r="K203" s="219" t="s">
        <v>120</v>
      </c>
      <c r="L203" s="43"/>
      <c r="M203" s="224" t="s">
        <v>19</v>
      </c>
      <c r="N203" s="225" t="s">
        <v>41</v>
      </c>
      <c r="O203" s="8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121</v>
      </c>
      <c r="AT203" s="228" t="s">
        <v>116</v>
      </c>
      <c r="AU203" s="228" t="s">
        <v>112</v>
      </c>
      <c r="AY203" s="16" t="s">
        <v>113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112</v>
      </c>
      <c r="BK203" s="229">
        <f>ROUND(I203*H203,2)</f>
        <v>0</v>
      </c>
      <c r="BL203" s="16" t="s">
        <v>121</v>
      </c>
      <c r="BM203" s="228" t="s">
        <v>526</v>
      </c>
    </row>
    <row r="204" s="2" customFormat="1" ht="16.5" customHeight="1">
      <c r="A204" s="37"/>
      <c r="B204" s="38"/>
      <c r="C204" s="230" t="s">
        <v>527</v>
      </c>
      <c r="D204" s="230" t="s">
        <v>123</v>
      </c>
      <c r="E204" s="231" t="s">
        <v>528</v>
      </c>
      <c r="F204" s="232" t="s">
        <v>529</v>
      </c>
      <c r="G204" s="233" t="s">
        <v>143</v>
      </c>
      <c r="H204" s="234">
        <v>3</v>
      </c>
      <c r="I204" s="235"/>
      <c r="J204" s="236">
        <f>ROUND(I204*H204,2)</f>
        <v>0</v>
      </c>
      <c r="K204" s="232" t="s">
        <v>120</v>
      </c>
      <c r="L204" s="237"/>
      <c r="M204" s="238" t="s">
        <v>19</v>
      </c>
      <c r="N204" s="239" t="s">
        <v>41</v>
      </c>
      <c r="O204" s="83"/>
      <c r="P204" s="226">
        <f>O204*H204</f>
        <v>0</v>
      </c>
      <c r="Q204" s="226">
        <v>0.00040000000000000002</v>
      </c>
      <c r="R204" s="226">
        <f>Q204*H204</f>
        <v>0.0012000000000000001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126</v>
      </c>
      <c r="AT204" s="228" t="s">
        <v>123</v>
      </c>
      <c r="AU204" s="228" t="s">
        <v>112</v>
      </c>
      <c r="AY204" s="16" t="s">
        <v>113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112</v>
      </c>
      <c r="BK204" s="229">
        <f>ROUND(I204*H204,2)</f>
        <v>0</v>
      </c>
      <c r="BL204" s="16" t="s">
        <v>121</v>
      </c>
      <c r="BM204" s="228" t="s">
        <v>530</v>
      </c>
    </row>
    <row r="205" s="2" customFormat="1" ht="16.5" customHeight="1">
      <c r="A205" s="37"/>
      <c r="B205" s="38"/>
      <c r="C205" s="230" t="s">
        <v>531</v>
      </c>
      <c r="D205" s="230" t="s">
        <v>123</v>
      </c>
      <c r="E205" s="231" t="s">
        <v>532</v>
      </c>
      <c r="F205" s="232" t="s">
        <v>533</v>
      </c>
      <c r="G205" s="233" t="s">
        <v>143</v>
      </c>
      <c r="H205" s="234">
        <v>13</v>
      </c>
      <c r="I205" s="235"/>
      <c r="J205" s="236">
        <f>ROUND(I205*H205,2)</f>
        <v>0</v>
      </c>
      <c r="K205" s="232" t="s">
        <v>120</v>
      </c>
      <c r="L205" s="237"/>
      <c r="M205" s="238" t="s">
        <v>19</v>
      </c>
      <c r="N205" s="239" t="s">
        <v>41</v>
      </c>
      <c r="O205" s="83"/>
      <c r="P205" s="226">
        <f>O205*H205</f>
        <v>0</v>
      </c>
      <c r="Q205" s="226">
        <v>0.00040000000000000002</v>
      </c>
      <c r="R205" s="226">
        <f>Q205*H205</f>
        <v>0.0052000000000000006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126</v>
      </c>
      <c r="AT205" s="228" t="s">
        <v>123</v>
      </c>
      <c r="AU205" s="228" t="s">
        <v>112</v>
      </c>
      <c r="AY205" s="16" t="s">
        <v>113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112</v>
      </c>
      <c r="BK205" s="229">
        <f>ROUND(I205*H205,2)</f>
        <v>0</v>
      </c>
      <c r="BL205" s="16" t="s">
        <v>121</v>
      </c>
      <c r="BM205" s="228" t="s">
        <v>534</v>
      </c>
    </row>
    <row r="206" s="2" customFormat="1" ht="16.5" customHeight="1">
      <c r="A206" s="37"/>
      <c r="B206" s="38"/>
      <c r="C206" s="230" t="s">
        <v>535</v>
      </c>
      <c r="D206" s="230" t="s">
        <v>123</v>
      </c>
      <c r="E206" s="231" t="s">
        <v>536</v>
      </c>
      <c r="F206" s="232" t="s">
        <v>537</v>
      </c>
      <c r="G206" s="233" t="s">
        <v>143</v>
      </c>
      <c r="H206" s="234">
        <v>36</v>
      </c>
      <c r="I206" s="235"/>
      <c r="J206" s="236">
        <f>ROUND(I206*H206,2)</f>
        <v>0</v>
      </c>
      <c r="K206" s="232" t="s">
        <v>120</v>
      </c>
      <c r="L206" s="237"/>
      <c r="M206" s="238" t="s">
        <v>19</v>
      </c>
      <c r="N206" s="239" t="s">
        <v>41</v>
      </c>
      <c r="O206" s="83"/>
      <c r="P206" s="226">
        <f>O206*H206</f>
        <v>0</v>
      </c>
      <c r="Q206" s="226">
        <v>0.00040000000000000002</v>
      </c>
      <c r="R206" s="226">
        <f>Q206*H206</f>
        <v>0.014400000000000001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126</v>
      </c>
      <c r="AT206" s="228" t="s">
        <v>123</v>
      </c>
      <c r="AU206" s="228" t="s">
        <v>112</v>
      </c>
      <c r="AY206" s="16" t="s">
        <v>113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112</v>
      </c>
      <c r="BK206" s="229">
        <f>ROUND(I206*H206,2)</f>
        <v>0</v>
      </c>
      <c r="BL206" s="16" t="s">
        <v>121</v>
      </c>
      <c r="BM206" s="228" t="s">
        <v>538</v>
      </c>
    </row>
    <row r="207" s="2" customFormat="1" ht="21.75" customHeight="1">
      <c r="A207" s="37"/>
      <c r="B207" s="38"/>
      <c r="C207" s="217" t="s">
        <v>539</v>
      </c>
      <c r="D207" s="217" t="s">
        <v>116</v>
      </c>
      <c r="E207" s="218" t="s">
        <v>508</v>
      </c>
      <c r="F207" s="219" t="s">
        <v>509</v>
      </c>
      <c r="G207" s="220" t="s">
        <v>143</v>
      </c>
      <c r="H207" s="221">
        <v>1</v>
      </c>
      <c r="I207" s="222"/>
      <c r="J207" s="223">
        <f>ROUND(I207*H207,2)</f>
        <v>0</v>
      </c>
      <c r="K207" s="219" t="s">
        <v>120</v>
      </c>
      <c r="L207" s="43"/>
      <c r="M207" s="224" t="s">
        <v>19</v>
      </c>
      <c r="N207" s="225" t="s">
        <v>41</v>
      </c>
      <c r="O207" s="8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121</v>
      </c>
      <c r="AT207" s="228" t="s">
        <v>116</v>
      </c>
      <c r="AU207" s="228" t="s">
        <v>112</v>
      </c>
      <c r="AY207" s="16" t="s">
        <v>113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112</v>
      </c>
      <c r="BK207" s="229">
        <f>ROUND(I207*H207,2)</f>
        <v>0</v>
      </c>
      <c r="BL207" s="16" t="s">
        <v>121</v>
      </c>
      <c r="BM207" s="228" t="s">
        <v>540</v>
      </c>
    </row>
    <row r="208" s="2" customFormat="1" ht="16.5" customHeight="1">
      <c r="A208" s="37"/>
      <c r="B208" s="38"/>
      <c r="C208" s="230" t="s">
        <v>541</v>
      </c>
      <c r="D208" s="230" t="s">
        <v>123</v>
      </c>
      <c r="E208" s="231" t="s">
        <v>542</v>
      </c>
      <c r="F208" s="232" t="s">
        <v>543</v>
      </c>
      <c r="G208" s="233" t="s">
        <v>143</v>
      </c>
      <c r="H208" s="234">
        <v>1</v>
      </c>
      <c r="I208" s="235"/>
      <c r="J208" s="236">
        <f>ROUND(I208*H208,2)</f>
        <v>0</v>
      </c>
      <c r="K208" s="232" t="s">
        <v>19</v>
      </c>
      <c r="L208" s="237"/>
      <c r="M208" s="238" t="s">
        <v>19</v>
      </c>
      <c r="N208" s="239" t="s">
        <v>41</v>
      </c>
      <c r="O208" s="83"/>
      <c r="P208" s="226">
        <f>O208*H208</f>
        <v>0</v>
      </c>
      <c r="Q208" s="226">
        <v>0.00040000000000000002</v>
      </c>
      <c r="R208" s="226">
        <f>Q208*H208</f>
        <v>0.00040000000000000002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126</v>
      </c>
      <c r="AT208" s="228" t="s">
        <v>123</v>
      </c>
      <c r="AU208" s="228" t="s">
        <v>112</v>
      </c>
      <c r="AY208" s="16" t="s">
        <v>113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112</v>
      </c>
      <c r="BK208" s="229">
        <f>ROUND(I208*H208,2)</f>
        <v>0</v>
      </c>
      <c r="BL208" s="16" t="s">
        <v>121</v>
      </c>
      <c r="BM208" s="228" t="s">
        <v>544</v>
      </c>
    </row>
    <row r="209" s="2" customFormat="1" ht="21.75" customHeight="1">
      <c r="A209" s="37"/>
      <c r="B209" s="38"/>
      <c r="C209" s="217" t="s">
        <v>545</v>
      </c>
      <c r="D209" s="217" t="s">
        <v>116</v>
      </c>
      <c r="E209" s="218" t="s">
        <v>546</v>
      </c>
      <c r="F209" s="219" t="s">
        <v>547</v>
      </c>
      <c r="G209" s="220" t="s">
        <v>143</v>
      </c>
      <c r="H209" s="221">
        <v>7</v>
      </c>
      <c r="I209" s="222"/>
      <c r="J209" s="223">
        <f>ROUND(I209*H209,2)</f>
        <v>0</v>
      </c>
      <c r="K209" s="219" t="s">
        <v>120</v>
      </c>
      <c r="L209" s="43"/>
      <c r="M209" s="224" t="s">
        <v>19</v>
      </c>
      <c r="N209" s="225" t="s">
        <v>41</v>
      </c>
      <c r="O209" s="83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121</v>
      </c>
      <c r="AT209" s="228" t="s">
        <v>116</v>
      </c>
      <c r="AU209" s="228" t="s">
        <v>112</v>
      </c>
      <c r="AY209" s="16" t="s">
        <v>113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112</v>
      </c>
      <c r="BK209" s="229">
        <f>ROUND(I209*H209,2)</f>
        <v>0</v>
      </c>
      <c r="BL209" s="16" t="s">
        <v>121</v>
      </c>
      <c r="BM209" s="228" t="s">
        <v>548</v>
      </c>
    </row>
    <row r="210" s="2" customFormat="1" ht="16.5" customHeight="1">
      <c r="A210" s="37"/>
      <c r="B210" s="38"/>
      <c r="C210" s="230" t="s">
        <v>549</v>
      </c>
      <c r="D210" s="230" t="s">
        <v>123</v>
      </c>
      <c r="E210" s="231" t="s">
        <v>550</v>
      </c>
      <c r="F210" s="232" t="s">
        <v>551</v>
      </c>
      <c r="G210" s="233" t="s">
        <v>143</v>
      </c>
      <c r="H210" s="234">
        <v>7</v>
      </c>
      <c r="I210" s="235"/>
      <c r="J210" s="236">
        <f>ROUND(I210*H210,2)</f>
        <v>0</v>
      </c>
      <c r="K210" s="232" t="s">
        <v>19</v>
      </c>
      <c r="L210" s="237"/>
      <c r="M210" s="238" t="s">
        <v>19</v>
      </c>
      <c r="N210" s="239" t="s">
        <v>41</v>
      </c>
      <c r="O210" s="83"/>
      <c r="P210" s="226">
        <f>O210*H210</f>
        <v>0</v>
      </c>
      <c r="Q210" s="226">
        <v>0.00025999999999999998</v>
      </c>
      <c r="R210" s="226">
        <f>Q210*H210</f>
        <v>0.0018199999999999998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126</v>
      </c>
      <c r="AT210" s="228" t="s">
        <v>123</v>
      </c>
      <c r="AU210" s="228" t="s">
        <v>112</v>
      </c>
      <c r="AY210" s="16" t="s">
        <v>113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112</v>
      </c>
      <c r="BK210" s="229">
        <f>ROUND(I210*H210,2)</f>
        <v>0</v>
      </c>
      <c r="BL210" s="16" t="s">
        <v>121</v>
      </c>
      <c r="BM210" s="228" t="s">
        <v>552</v>
      </c>
    </row>
    <row r="211" s="2" customFormat="1" ht="21.75" customHeight="1">
      <c r="A211" s="37"/>
      <c r="B211" s="38"/>
      <c r="C211" s="217" t="s">
        <v>553</v>
      </c>
      <c r="D211" s="217" t="s">
        <v>116</v>
      </c>
      <c r="E211" s="218" t="s">
        <v>554</v>
      </c>
      <c r="F211" s="219" t="s">
        <v>555</v>
      </c>
      <c r="G211" s="220" t="s">
        <v>143</v>
      </c>
      <c r="H211" s="221">
        <v>6</v>
      </c>
      <c r="I211" s="222"/>
      <c r="J211" s="223">
        <f>ROUND(I211*H211,2)</f>
        <v>0</v>
      </c>
      <c r="K211" s="219" t="s">
        <v>120</v>
      </c>
      <c r="L211" s="43"/>
      <c r="M211" s="224" t="s">
        <v>19</v>
      </c>
      <c r="N211" s="225" t="s">
        <v>41</v>
      </c>
      <c r="O211" s="83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121</v>
      </c>
      <c r="AT211" s="228" t="s">
        <v>116</v>
      </c>
      <c r="AU211" s="228" t="s">
        <v>112</v>
      </c>
      <c r="AY211" s="16" t="s">
        <v>113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112</v>
      </c>
      <c r="BK211" s="229">
        <f>ROUND(I211*H211,2)</f>
        <v>0</v>
      </c>
      <c r="BL211" s="16" t="s">
        <v>121</v>
      </c>
      <c r="BM211" s="228" t="s">
        <v>556</v>
      </c>
    </row>
    <row r="212" s="2" customFormat="1" ht="16.5" customHeight="1">
      <c r="A212" s="37"/>
      <c r="B212" s="38"/>
      <c r="C212" s="230" t="s">
        <v>557</v>
      </c>
      <c r="D212" s="230" t="s">
        <v>123</v>
      </c>
      <c r="E212" s="231" t="s">
        <v>558</v>
      </c>
      <c r="F212" s="232" t="s">
        <v>559</v>
      </c>
      <c r="G212" s="233" t="s">
        <v>143</v>
      </c>
      <c r="H212" s="234">
        <v>6</v>
      </c>
      <c r="I212" s="235"/>
      <c r="J212" s="236">
        <f>ROUND(I212*H212,2)</f>
        <v>0</v>
      </c>
      <c r="K212" s="232" t="s">
        <v>19</v>
      </c>
      <c r="L212" s="237"/>
      <c r="M212" s="238" t="s">
        <v>19</v>
      </c>
      <c r="N212" s="239" t="s">
        <v>41</v>
      </c>
      <c r="O212" s="83"/>
      <c r="P212" s="226">
        <f>O212*H212</f>
        <v>0</v>
      </c>
      <c r="Q212" s="226">
        <v>0.00038000000000000002</v>
      </c>
      <c r="R212" s="226">
        <f>Q212*H212</f>
        <v>0.0022799999999999999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126</v>
      </c>
      <c r="AT212" s="228" t="s">
        <v>123</v>
      </c>
      <c r="AU212" s="228" t="s">
        <v>112</v>
      </c>
      <c r="AY212" s="16" t="s">
        <v>113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112</v>
      </c>
      <c r="BK212" s="229">
        <f>ROUND(I212*H212,2)</f>
        <v>0</v>
      </c>
      <c r="BL212" s="16" t="s">
        <v>121</v>
      </c>
      <c r="BM212" s="228" t="s">
        <v>560</v>
      </c>
    </row>
    <row r="213" s="2" customFormat="1" ht="33" customHeight="1">
      <c r="A213" s="37"/>
      <c r="B213" s="38"/>
      <c r="C213" s="217" t="s">
        <v>561</v>
      </c>
      <c r="D213" s="217" t="s">
        <v>116</v>
      </c>
      <c r="E213" s="218" t="s">
        <v>562</v>
      </c>
      <c r="F213" s="219" t="s">
        <v>563</v>
      </c>
      <c r="G213" s="220" t="s">
        <v>143</v>
      </c>
      <c r="H213" s="221">
        <v>3</v>
      </c>
      <c r="I213" s="222"/>
      <c r="J213" s="223">
        <f>ROUND(I213*H213,2)</f>
        <v>0</v>
      </c>
      <c r="K213" s="219" t="s">
        <v>120</v>
      </c>
      <c r="L213" s="43"/>
      <c r="M213" s="224" t="s">
        <v>19</v>
      </c>
      <c r="N213" s="225" t="s">
        <v>41</v>
      </c>
      <c r="O213" s="83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121</v>
      </c>
      <c r="AT213" s="228" t="s">
        <v>116</v>
      </c>
      <c r="AU213" s="228" t="s">
        <v>112</v>
      </c>
      <c r="AY213" s="16" t="s">
        <v>113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112</v>
      </c>
      <c r="BK213" s="229">
        <f>ROUND(I213*H213,2)</f>
        <v>0</v>
      </c>
      <c r="BL213" s="16" t="s">
        <v>121</v>
      </c>
      <c r="BM213" s="228" t="s">
        <v>564</v>
      </c>
    </row>
    <row r="214" s="2" customFormat="1" ht="16.5" customHeight="1">
      <c r="A214" s="37"/>
      <c r="B214" s="38"/>
      <c r="C214" s="230" t="s">
        <v>565</v>
      </c>
      <c r="D214" s="230" t="s">
        <v>123</v>
      </c>
      <c r="E214" s="231" t="s">
        <v>566</v>
      </c>
      <c r="F214" s="232" t="s">
        <v>567</v>
      </c>
      <c r="G214" s="233" t="s">
        <v>143</v>
      </c>
      <c r="H214" s="234">
        <v>1</v>
      </c>
      <c r="I214" s="235"/>
      <c r="J214" s="236">
        <f>ROUND(I214*H214,2)</f>
        <v>0</v>
      </c>
      <c r="K214" s="232" t="s">
        <v>19</v>
      </c>
      <c r="L214" s="237"/>
      <c r="M214" s="238" t="s">
        <v>19</v>
      </c>
      <c r="N214" s="239" t="s">
        <v>41</v>
      </c>
      <c r="O214" s="83"/>
      <c r="P214" s="226">
        <f>O214*H214</f>
        <v>0</v>
      </c>
      <c r="Q214" s="226">
        <v>0.0010300000000000001</v>
      </c>
      <c r="R214" s="226">
        <f>Q214*H214</f>
        <v>0.0010300000000000001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126</v>
      </c>
      <c r="AT214" s="228" t="s">
        <v>123</v>
      </c>
      <c r="AU214" s="228" t="s">
        <v>112</v>
      </c>
      <c r="AY214" s="16" t="s">
        <v>113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112</v>
      </c>
      <c r="BK214" s="229">
        <f>ROUND(I214*H214,2)</f>
        <v>0</v>
      </c>
      <c r="BL214" s="16" t="s">
        <v>121</v>
      </c>
      <c r="BM214" s="228" t="s">
        <v>568</v>
      </c>
    </row>
    <row r="215" s="2" customFormat="1" ht="21.75" customHeight="1">
      <c r="A215" s="37"/>
      <c r="B215" s="38"/>
      <c r="C215" s="217" t="s">
        <v>569</v>
      </c>
      <c r="D215" s="217" t="s">
        <v>116</v>
      </c>
      <c r="E215" s="218" t="s">
        <v>570</v>
      </c>
      <c r="F215" s="219" t="s">
        <v>571</v>
      </c>
      <c r="G215" s="220" t="s">
        <v>143</v>
      </c>
      <c r="H215" s="221">
        <v>1</v>
      </c>
      <c r="I215" s="222"/>
      <c r="J215" s="223">
        <f>ROUND(I215*H215,2)</f>
        <v>0</v>
      </c>
      <c r="K215" s="219" t="s">
        <v>120</v>
      </c>
      <c r="L215" s="43"/>
      <c r="M215" s="224" t="s">
        <v>19</v>
      </c>
      <c r="N215" s="225" t="s">
        <v>41</v>
      </c>
      <c r="O215" s="83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121</v>
      </c>
      <c r="AT215" s="228" t="s">
        <v>116</v>
      </c>
      <c r="AU215" s="228" t="s">
        <v>112</v>
      </c>
      <c r="AY215" s="16" t="s">
        <v>113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112</v>
      </c>
      <c r="BK215" s="229">
        <f>ROUND(I215*H215,2)</f>
        <v>0</v>
      </c>
      <c r="BL215" s="16" t="s">
        <v>121</v>
      </c>
      <c r="BM215" s="228" t="s">
        <v>572</v>
      </c>
    </row>
    <row r="216" s="2" customFormat="1" ht="16.5" customHeight="1">
      <c r="A216" s="37"/>
      <c r="B216" s="38"/>
      <c r="C216" s="230" t="s">
        <v>573</v>
      </c>
      <c r="D216" s="230" t="s">
        <v>123</v>
      </c>
      <c r="E216" s="231" t="s">
        <v>574</v>
      </c>
      <c r="F216" s="232" t="s">
        <v>575</v>
      </c>
      <c r="G216" s="233" t="s">
        <v>143</v>
      </c>
      <c r="H216" s="234">
        <v>1</v>
      </c>
      <c r="I216" s="235"/>
      <c r="J216" s="236">
        <f>ROUND(I216*H216,2)</f>
        <v>0</v>
      </c>
      <c r="K216" s="232" t="s">
        <v>19</v>
      </c>
      <c r="L216" s="237"/>
      <c r="M216" s="238" t="s">
        <v>19</v>
      </c>
      <c r="N216" s="239" t="s">
        <v>41</v>
      </c>
      <c r="O216" s="83"/>
      <c r="P216" s="226">
        <f>O216*H216</f>
        <v>0</v>
      </c>
      <c r="Q216" s="226">
        <v>0.00013999999999999999</v>
      </c>
      <c r="R216" s="226">
        <f>Q216*H216</f>
        <v>0.00013999999999999999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126</v>
      </c>
      <c r="AT216" s="228" t="s">
        <v>123</v>
      </c>
      <c r="AU216" s="228" t="s">
        <v>112</v>
      </c>
      <c r="AY216" s="16" t="s">
        <v>113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112</v>
      </c>
      <c r="BK216" s="229">
        <f>ROUND(I216*H216,2)</f>
        <v>0</v>
      </c>
      <c r="BL216" s="16" t="s">
        <v>121</v>
      </c>
      <c r="BM216" s="228" t="s">
        <v>576</v>
      </c>
    </row>
    <row r="217" s="2" customFormat="1" ht="16.5" customHeight="1">
      <c r="A217" s="37"/>
      <c r="B217" s="38"/>
      <c r="C217" s="217" t="s">
        <v>577</v>
      </c>
      <c r="D217" s="217" t="s">
        <v>116</v>
      </c>
      <c r="E217" s="218" t="s">
        <v>578</v>
      </c>
      <c r="F217" s="219" t="s">
        <v>579</v>
      </c>
      <c r="G217" s="220" t="s">
        <v>143</v>
      </c>
      <c r="H217" s="221">
        <v>4</v>
      </c>
      <c r="I217" s="222"/>
      <c r="J217" s="223">
        <f>ROUND(I217*H217,2)</f>
        <v>0</v>
      </c>
      <c r="K217" s="219" t="s">
        <v>19</v>
      </c>
      <c r="L217" s="43"/>
      <c r="M217" s="224" t="s">
        <v>19</v>
      </c>
      <c r="N217" s="225" t="s">
        <v>41</v>
      </c>
      <c r="O217" s="83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121</v>
      </c>
      <c r="AT217" s="228" t="s">
        <v>116</v>
      </c>
      <c r="AU217" s="228" t="s">
        <v>112</v>
      </c>
      <c r="AY217" s="16" t="s">
        <v>113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112</v>
      </c>
      <c r="BK217" s="229">
        <f>ROUND(I217*H217,2)</f>
        <v>0</v>
      </c>
      <c r="BL217" s="16" t="s">
        <v>121</v>
      </c>
      <c r="BM217" s="228" t="s">
        <v>580</v>
      </c>
    </row>
    <row r="218" s="2" customFormat="1" ht="16.5" customHeight="1">
      <c r="A218" s="37"/>
      <c r="B218" s="38"/>
      <c r="C218" s="230" t="s">
        <v>581</v>
      </c>
      <c r="D218" s="230" t="s">
        <v>123</v>
      </c>
      <c r="E218" s="231" t="s">
        <v>582</v>
      </c>
      <c r="F218" s="232" t="s">
        <v>583</v>
      </c>
      <c r="G218" s="233" t="s">
        <v>143</v>
      </c>
      <c r="H218" s="234">
        <v>4</v>
      </c>
      <c r="I218" s="235"/>
      <c r="J218" s="236">
        <f>ROUND(I218*H218,2)</f>
        <v>0</v>
      </c>
      <c r="K218" s="232" t="s">
        <v>19</v>
      </c>
      <c r="L218" s="237"/>
      <c r="M218" s="238" t="s">
        <v>19</v>
      </c>
      <c r="N218" s="239" t="s">
        <v>41</v>
      </c>
      <c r="O218" s="83"/>
      <c r="P218" s="226">
        <f>O218*H218</f>
        <v>0</v>
      </c>
      <c r="Q218" s="226">
        <v>0.00012999999999999999</v>
      </c>
      <c r="R218" s="226">
        <f>Q218*H218</f>
        <v>0.00051999999999999995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126</v>
      </c>
      <c r="AT218" s="228" t="s">
        <v>123</v>
      </c>
      <c r="AU218" s="228" t="s">
        <v>112</v>
      </c>
      <c r="AY218" s="16" t="s">
        <v>113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112</v>
      </c>
      <c r="BK218" s="229">
        <f>ROUND(I218*H218,2)</f>
        <v>0</v>
      </c>
      <c r="BL218" s="16" t="s">
        <v>121</v>
      </c>
      <c r="BM218" s="228" t="s">
        <v>584</v>
      </c>
    </row>
    <row r="219" s="2" customFormat="1" ht="21.75" customHeight="1">
      <c r="A219" s="37"/>
      <c r="B219" s="38"/>
      <c r="C219" s="217" t="s">
        <v>585</v>
      </c>
      <c r="D219" s="217" t="s">
        <v>116</v>
      </c>
      <c r="E219" s="218" t="s">
        <v>586</v>
      </c>
      <c r="F219" s="219" t="s">
        <v>587</v>
      </c>
      <c r="G219" s="220" t="s">
        <v>143</v>
      </c>
      <c r="H219" s="221">
        <v>1</v>
      </c>
      <c r="I219" s="222"/>
      <c r="J219" s="223">
        <f>ROUND(I219*H219,2)</f>
        <v>0</v>
      </c>
      <c r="K219" s="219" t="s">
        <v>120</v>
      </c>
      <c r="L219" s="43"/>
      <c r="M219" s="224" t="s">
        <v>19</v>
      </c>
      <c r="N219" s="225" t="s">
        <v>41</v>
      </c>
      <c r="O219" s="83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121</v>
      </c>
      <c r="AT219" s="228" t="s">
        <v>116</v>
      </c>
      <c r="AU219" s="228" t="s">
        <v>112</v>
      </c>
      <c r="AY219" s="16" t="s">
        <v>113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112</v>
      </c>
      <c r="BK219" s="229">
        <f>ROUND(I219*H219,2)</f>
        <v>0</v>
      </c>
      <c r="BL219" s="16" t="s">
        <v>121</v>
      </c>
      <c r="BM219" s="228" t="s">
        <v>588</v>
      </c>
    </row>
    <row r="220" s="2" customFormat="1" ht="16.5" customHeight="1">
      <c r="A220" s="37"/>
      <c r="B220" s="38"/>
      <c r="C220" s="230" t="s">
        <v>589</v>
      </c>
      <c r="D220" s="230" t="s">
        <v>123</v>
      </c>
      <c r="E220" s="231" t="s">
        <v>590</v>
      </c>
      <c r="F220" s="232" t="s">
        <v>591</v>
      </c>
      <c r="G220" s="233" t="s">
        <v>143</v>
      </c>
      <c r="H220" s="234">
        <v>1</v>
      </c>
      <c r="I220" s="235"/>
      <c r="J220" s="236">
        <f>ROUND(I220*H220,2)</f>
        <v>0</v>
      </c>
      <c r="K220" s="232" t="s">
        <v>19</v>
      </c>
      <c r="L220" s="237"/>
      <c r="M220" s="238" t="s">
        <v>19</v>
      </c>
      <c r="N220" s="239" t="s">
        <v>41</v>
      </c>
      <c r="O220" s="83"/>
      <c r="P220" s="226">
        <f>O220*H220</f>
        <v>0</v>
      </c>
      <c r="Q220" s="226">
        <v>0.00042000000000000002</v>
      </c>
      <c r="R220" s="226">
        <f>Q220*H220</f>
        <v>0.00042000000000000002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126</v>
      </c>
      <c r="AT220" s="228" t="s">
        <v>123</v>
      </c>
      <c r="AU220" s="228" t="s">
        <v>112</v>
      </c>
      <c r="AY220" s="16" t="s">
        <v>113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112</v>
      </c>
      <c r="BK220" s="229">
        <f>ROUND(I220*H220,2)</f>
        <v>0</v>
      </c>
      <c r="BL220" s="16" t="s">
        <v>121</v>
      </c>
      <c r="BM220" s="228" t="s">
        <v>592</v>
      </c>
    </row>
    <row r="221" s="2" customFormat="1" ht="44.25" customHeight="1">
      <c r="A221" s="37"/>
      <c r="B221" s="38"/>
      <c r="C221" s="217" t="s">
        <v>593</v>
      </c>
      <c r="D221" s="217" t="s">
        <v>116</v>
      </c>
      <c r="E221" s="218" t="s">
        <v>594</v>
      </c>
      <c r="F221" s="219" t="s">
        <v>595</v>
      </c>
      <c r="G221" s="220" t="s">
        <v>119</v>
      </c>
      <c r="H221" s="221">
        <v>120</v>
      </c>
      <c r="I221" s="222"/>
      <c r="J221" s="223">
        <f>ROUND(I221*H221,2)</f>
        <v>0</v>
      </c>
      <c r="K221" s="219" t="s">
        <v>120</v>
      </c>
      <c r="L221" s="43"/>
      <c r="M221" s="224" t="s">
        <v>19</v>
      </c>
      <c r="N221" s="225" t="s">
        <v>41</v>
      </c>
      <c r="O221" s="83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121</v>
      </c>
      <c r="AT221" s="228" t="s">
        <v>116</v>
      </c>
      <c r="AU221" s="228" t="s">
        <v>112</v>
      </c>
      <c r="AY221" s="16" t="s">
        <v>113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112</v>
      </c>
      <c r="BK221" s="229">
        <f>ROUND(I221*H221,2)</f>
        <v>0</v>
      </c>
      <c r="BL221" s="16" t="s">
        <v>121</v>
      </c>
      <c r="BM221" s="228" t="s">
        <v>596</v>
      </c>
    </row>
    <row r="222" s="2" customFormat="1" ht="16.5" customHeight="1">
      <c r="A222" s="37"/>
      <c r="B222" s="38"/>
      <c r="C222" s="230" t="s">
        <v>597</v>
      </c>
      <c r="D222" s="230" t="s">
        <v>123</v>
      </c>
      <c r="E222" s="231" t="s">
        <v>598</v>
      </c>
      <c r="F222" s="232" t="s">
        <v>599</v>
      </c>
      <c r="G222" s="233" t="s">
        <v>600</v>
      </c>
      <c r="H222" s="234">
        <v>120</v>
      </c>
      <c r="I222" s="235"/>
      <c r="J222" s="236">
        <f>ROUND(I222*H222,2)</f>
        <v>0</v>
      </c>
      <c r="K222" s="232" t="s">
        <v>120</v>
      </c>
      <c r="L222" s="237"/>
      <c r="M222" s="238" t="s">
        <v>19</v>
      </c>
      <c r="N222" s="239" t="s">
        <v>41</v>
      </c>
      <c r="O222" s="83"/>
      <c r="P222" s="226">
        <f>O222*H222</f>
        <v>0</v>
      </c>
      <c r="Q222" s="226">
        <v>0.001</v>
      </c>
      <c r="R222" s="226">
        <f>Q222*H222</f>
        <v>0.12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126</v>
      </c>
      <c r="AT222" s="228" t="s">
        <v>123</v>
      </c>
      <c r="AU222" s="228" t="s">
        <v>112</v>
      </c>
      <c r="AY222" s="16" t="s">
        <v>113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112</v>
      </c>
      <c r="BK222" s="229">
        <f>ROUND(I222*H222,2)</f>
        <v>0</v>
      </c>
      <c r="BL222" s="16" t="s">
        <v>121</v>
      </c>
      <c r="BM222" s="228" t="s">
        <v>601</v>
      </c>
    </row>
    <row r="223" s="2" customFormat="1" ht="44.25" customHeight="1">
      <c r="A223" s="37"/>
      <c r="B223" s="38"/>
      <c r="C223" s="217" t="s">
        <v>602</v>
      </c>
      <c r="D223" s="217" t="s">
        <v>116</v>
      </c>
      <c r="E223" s="218" t="s">
        <v>603</v>
      </c>
      <c r="F223" s="219" t="s">
        <v>604</v>
      </c>
      <c r="G223" s="220" t="s">
        <v>119</v>
      </c>
      <c r="H223" s="221">
        <v>165</v>
      </c>
      <c r="I223" s="222"/>
      <c r="J223" s="223">
        <f>ROUND(I223*H223,2)</f>
        <v>0</v>
      </c>
      <c r="K223" s="219" t="s">
        <v>120</v>
      </c>
      <c r="L223" s="43"/>
      <c r="M223" s="224" t="s">
        <v>19</v>
      </c>
      <c r="N223" s="225" t="s">
        <v>41</v>
      </c>
      <c r="O223" s="83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121</v>
      </c>
      <c r="AT223" s="228" t="s">
        <v>116</v>
      </c>
      <c r="AU223" s="228" t="s">
        <v>112</v>
      </c>
      <c r="AY223" s="16" t="s">
        <v>113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112</v>
      </c>
      <c r="BK223" s="229">
        <f>ROUND(I223*H223,2)</f>
        <v>0</v>
      </c>
      <c r="BL223" s="16" t="s">
        <v>121</v>
      </c>
      <c r="BM223" s="228" t="s">
        <v>605</v>
      </c>
    </row>
    <row r="224" s="2" customFormat="1" ht="16.5" customHeight="1">
      <c r="A224" s="37"/>
      <c r="B224" s="38"/>
      <c r="C224" s="230" t="s">
        <v>606</v>
      </c>
      <c r="D224" s="230" t="s">
        <v>123</v>
      </c>
      <c r="E224" s="231" t="s">
        <v>607</v>
      </c>
      <c r="F224" s="232" t="s">
        <v>608</v>
      </c>
      <c r="G224" s="233" t="s">
        <v>119</v>
      </c>
      <c r="H224" s="234">
        <v>80</v>
      </c>
      <c r="I224" s="235"/>
      <c r="J224" s="236">
        <f>ROUND(I224*H224,2)</f>
        <v>0</v>
      </c>
      <c r="K224" s="232" t="s">
        <v>120</v>
      </c>
      <c r="L224" s="237"/>
      <c r="M224" s="238" t="s">
        <v>19</v>
      </c>
      <c r="N224" s="239" t="s">
        <v>41</v>
      </c>
      <c r="O224" s="83"/>
      <c r="P224" s="226">
        <f>O224*H224</f>
        <v>0</v>
      </c>
      <c r="Q224" s="226">
        <v>5.0000000000000002E-05</v>
      </c>
      <c r="R224" s="226">
        <f>Q224*H224</f>
        <v>0.0040000000000000001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126</v>
      </c>
      <c r="AT224" s="228" t="s">
        <v>123</v>
      </c>
      <c r="AU224" s="228" t="s">
        <v>112</v>
      </c>
      <c r="AY224" s="16" t="s">
        <v>113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112</v>
      </c>
      <c r="BK224" s="229">
        <f>ROUND(I224*H224,2)</f>
        <v>0</v>
      </c>
      <c r="BL224" s="16" t="s">
        <v>121</v>
      </c>
      <c r="BM224" s="228" t="s">
        <v>609</v>
      </c>
    </row>
    <row r="225" s="2" customFormat="1" ht="16.5" customHeight="1">
      <c r="A225" s="37"/>
      <c r="B225" s="38"/>
      <c r="C225" s="230" t="s">
        <v>610</v>
      </c>
      <c r="D225" s="230" t="s">
        <v>123</v>
      </c>
      <c r="E225" s="231" t="s">
        <v>611</v>
      </c>
      <c r="F225" s="232" t="s">
        <v>612</v>
      </c>
      <c r="G225" s="233" t="s">
        <v>119</v>
      </c>
      <c r="H225" s="234">
        <v>40</v>
      </c>
      <c r="I225" s="235"/>
      <c r="J225" s="236">
        <f>ROUND(I225*H225,2)</f>
        <v>0</v>
      </c>
      <c r="K225" s="232" t="s">
        <v>120</v>
      </c>
      <c r="L225" s="237"/>
      <c r="M225" s="238" t="s">
        <v>19</v>
      </c>
      <c r="N225" s="239" t="s">
        <v>41</v>
      </c>
      <c r="O225" s="83"/>
      <c r="P225" s="226">
        <f>O225*H225</f>
        <v>0</v>
      </c>
      <c r="Q225" s="226">
        <v>8.0000000000000007E-05</v>
      </c>
      <c r="R225" s="226">
        <f>Q225*H225</f>
        <v>0.0032000000000000002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126</v>
      </c>
      <c r="AT225" s="228" t="s">
        <v>123</v>
      </c>
      <c r="AU225" s="228" t="s">
        <v>112</v>
      </c>
      <c r="AY225" s="16" t="s">
        <v>113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112</v>
      </c>
      <c r="BK225" s="229">
        <f>ROUND(I225*H225,2)</f>
        <v>0</v>
      </c>
      <c r="BL225" s="16" t="s">
        <v>121</v>
      </c>
      <c r="BM225" s="228" t="s">
        <v>613</v>
      </c>
    </row>
    <row r="226" s="2" customFormat="1" ht="16.5" customHeight="1">
      <c r="A226" s="37"/>
      <c r="B226" s="38"/>
      <c r="C226" s="230" t="s">
        <v>614</v>
      </c>
      <c r="D226" s="230" t="s">
        <v>123</v>
      </c>
      <c r="E226" s="231" t="s">
        <v>615</v>
      </c>
      <c r="F226" s="232" t="s">
        <v>616</v>
      </c>
      <c r="G226" s="233" t="s">
        <v>119</v>
      </c>
      <c r="H226" s="234">
        <v>40</v>
      </c>
      <c r="I226" s="235"/>
      <c r="J226" s="236">
        <f>ROUND(I226*H226,2)</f>
        <v>0</v>
      </c>
      <c r="K226" s="232" t="s">
        <v>120</v>
      </c>
      <c r="L226" s="237"/>
      <c r="M226" s="238" t="s">
        <v>19</v>
      </c>
      <c r="N226" s="239" t="s">
        <v>41</v>
      </c>
      <c r="O226" s="83"/>
      <c r="P226" s="226">
        <f>O226*H226</f>
        <v>0</v>
      </c>
      <c r="Q226" s="226">
        <v>0.00018000000000000001</v>
      </c>
      <c r="R226" s="226">
        <f>Q226*H226</f>
        <v>0.0072000000000000007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126</v>
      </c>
      <c r="AT226" s="228" t="s">
        <v>123</v>
      </c>
      <c r="AU226" s="228" t="s">
        <v>112</v>
      </c>
      <c r="AY226" s="16" t="s">
        <v>113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112</v>
      </c>
      <c r="BK226" s="229">
        <f>ROUND(I226*H226,2)</f>
        <v>0</v>
      </c>
      <c r="BL226" s="16" t="s">
        <v>121</v>
      </c>
      <c r="BM226" s="228" t="s">
        <v>617</v>
      </c>
    </row>
    <row r="227" s="2" customFormat="1" ht="16.5" customHeight="1">
      <c r="A227" s="37"/>
      <c r="B227" s="38"/>
      <c r="C227" s="230" t="s">
        <v>618</v>
      </c>
      <c r="D227" s="230" t="s">
        <v>123</v>
      </c>
      <c r="E227" s="231" t="s">
        <v>619</v>
      </c>
      <c r="F227" s="232" t="s">
        <v>620</v>
      </c>
      <c r="G227" s="233" t="s">
        <v>119</v>
      </c>
      <c r="H227" s="234">
        <v>5</v>
      </c>
      <c r="I227" s="235"/>
      <c r="J227" s="236">
        <f>ROUND(I227*H227,2)</f>
        <v>0</v>
      </c>
      <c r="K227" s="232" t="s">
        <v>120</v>
      </c>
      <c r="L227" s="237"/>
      <c r="M227" s="238" t="s">
        <v>19</v>
      </c>
      <c r="N227" s="239" t="s">
        <v>41</v>
      </c>
      <c r="O227" s="83"/>
      <c r="P227" s="226">
        <f>O227*H227</f>
        <v>0</v>
      </c>
      <c r="Q227" s="226">
        <v>0.00027</v>
      </c>
      <c r="R227" s="226">
        <f>Q227*H227</f>
        <v>0.0013500000000000001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126</v>
      </c>
      <c r="AT227" s="228" t="s">
        <v>123</v>
      </c>
      <c r="AU227" s="228" t="s">
        <v>112</v>
      </c>
      <c r="AY227" s="16" t="s">
        <v>113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112</v>
      </c>
      <c r="BK227" s="229">
        <f>ROUND(I227*H227,2)</f>
        <v>0</v>
      </c>
      <c r="BL227" s="16" t="s">
        <v>121</v>
      </c>
      <c r="BM227" s="228" t="s">
        <v>621</v>
      </c>
    </row>
    <row r="228" s="2" customFormat="1" ht="21.75" customHeight="1">
      <c r="A228" s="37"/>
      <c r="B228" s="38"/>
      <c r="C228" s="217" t="s">
        <v>622</v>
      </c>
      <c r="D228" s="217" t="s">
        <v>116</v>
      </c>
      <c r="E228" s="218" t="s">
        <v>623</v>
      </c>
      <c r="F228" s="219" t="s">
        <v>624</v>
      </c>
      <c r="G228" s="220" t="s">
        <v>119</v>
      </c>
      <c r="H228" s="221">
        <v>220</v>
      </c>
      <c r="I228" s="222"/>
      <c r="J228" s="223">
        <f>ROUND(I228*H228,2)</f>
        <v>0</v>
      </c>
      <c r="K228" s="219" t="s">
        <v>120</v>
      </c>
      <c r="L228" s="43"/>
      <c r="M228" s="224" t="s">
        <v>19</v>
      </c>
      <c r="N228" s="225" t="s">
        <v>41</v>
      </c>
      <c r="O228" s="83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121</v>
      </c>
      <c r="AT228" s="228" t="s">
        <v>116</v>
      </c>
      <c r="AU228" s="228" t="s">
        <v>112</v>
      </c>
      <c r="AY228" s="16" t="s">
        <v>113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112</v>
      </c>
      <c r="BK228" s="229">
        <f>ROUND(I228*H228,2)</f>
        <v>0</v>
      </c>
      <c r="BL228" s="16" t="s">
        <v>121</v>
      </c>
      <c r="BM228" s="228" t="s">
        <v>625</v>
      </c>
    </row>
    <row r="229" s="2" customFormat="1">
      <c r="A229" s="37"/>
      <c r="B229" s="38"/>
      <c r="C229" s="39"/>
      <c r="D229" s="240" t="s">
        <v>189</v>
      </c>
      <c r="E229" s="39"/>
      <c r="F229" s="241" t="s">
        <v>626</v>
      </c>
      <c r="G229" s="39"/>
      <c r="H229" s="39"/>
      <c r="I229" s="135"/>
      <c r="J229" s="39"/>
      <c r="K229" s="39"/>
      <c r="L229" s="43"/>
      <c r="M229" s="242"/>
      <c r="N229" s="24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189</v>
      </c>
      <c r="AU229" s="16" t="s">
        <v>112</v>
      </c>
    </row>
    <row r="230" s="2" customFormat="1" ht="16.5" customHeight="1">
      <c r="A230" s="37"/>
      <c r="B230" s="38"/>
      <c r="C230" s="230" t="s">
        <v>627</v>
      </c>
      <c r="D230" s="230" t="s">
        <v>123</v>
      </c>
      <c r="E230" s="231" t="s">
        <v>628</v>
      </c>
      <c r="F230" s="232" t="s">
        <v>629</v>
      </c>
      <c r="G230" s="233" t="s">
        <v>600</v>
      </c>
      <c r="H230" s="234">
        <v>29.699999999999999</v>
      </c>
      <c r="I230" s="235"/>
      <c r="J230" s="236">
        <f>ROUND(I230*H230,2)</f>
        <v>0</v>
      </c>
      <c r="K230" s="232" t="s">
        <v>120</v>
      </c>
      <c r="L230" s="237"/>
      <c r="M230" s="238" t="s">
        <v>19</v>
      </c>
      <c r="N230" s="239" t="s">
        <v>41</v>
      </c>
      <c r="O230" s="83"/>
      <c r="P230" s="226">
        <f>O230*H230</f>
        <v>0</v>
      </c>
      <c r="Q230" s="226">
        <v>0.001</v>
      </c>
      <c r="R230" s="226">
        <f>Q230*H230</f>
        <v>0.029700000000000001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126</v>
      </c>
      <c r="AT230" s="228" t="s">
        <v>123</v>
      </c>
      <c r="AU230" s="228" t="s">
        <v>112</v>
      </c>
      <c r="AY230" s="16" t="s">
        <v>113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112</v>
      </c>
      <c r="BK230" s="229">
        <f>ROUND(I230*H230,2)</f>
        <v>0</v>
      </c>
      <c r="BL230" s="16" t="s">
        <v>121</v>
      </c>
      <c r="BM230" s="228" t="s">
        <v>630</v>
      </c>
    </row>
    <row r="231" s="2" customFormat="1">
      <c r="A231" s="37"/>
      <c r="B231" s="38"/>
      <c r="C231" s="39"/>
      <c r="D231" s="240" t="s">
        <v>189</v>
      </c>
      <c r="E231" s="39"/>
      <c r="F231" s="241" t="s">
        <v>631</v>
      </c>
      <c r="G231" s="39"/>
      <c r="H231" s="39"/>
      <c r="I231" s="135"/>
      <c r="J231" s="39"/>
      <c r="K231" s="39"/>
      <c r="L231" s="43"/>
      <c r="M231" s="242"/>
      <c r="N231" s="243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189</v>
      </c>
      <c r="AU231" s="16" t="s">
        <v>112</v>
      </c>
    </row>
    <row r="232" s="13" customFormat="1">
      <c r="A232" s="13"/>
      <c r="B232" s="244"/>
      <c r="C232" s="245"/>
      <c r="D232" s="240" t="s">
        <v>632</v>
      </c>
      <c r="E232" s="245"/>
      <c r="F232" s="246" t="s">
        <v>633</v>
      </c>
      <c r="G232" s="245"/>
      <c r="H232" s="247">
        <v>29.699999999999999</v>
      </c>
      <c r="I232" s="248"/>
      <c r="J232" s="245"/>
      <c r="K232" s="245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632</v>
      </c>
      <c r="AU232" s="253" t="s">
        <v>112</v>
      </c>
      <c r="AV232" s="13" t="s">
        <v>112</v>
      </c>
      <c r="AW232" s="13" t="s">
        <v>4</v>
      </c>
      <c r="AX232" s="13" t="s">
        <v>77</v>
      </c>
      <c r="AY232" s="253" t="s">
        <v>113</v>
      </c>
    </row>
    <row r="233" s="2" customFormat="1" ht="16.5" customHeight="1">
      <c r="A233" s="37"/>
      <c r="B233" s="38"/>
      <c r="C233" s="230" t="s">
        <v>634</v>
      </c>
      <c r="D233" s="230" t="s">
        <v>123</v>
      </c>
      <c r="E233" s="231" t="s">
        <v>635</v>
      </c>
      <c r="F233" s="232" t="s">
        <v>636</v>
      </c>
      <c r="G233" s="233" t="s">
        <v>143</v>
      </c>
      <c r="H233" s="234">
        <v>30</v>
      </c>
      <c r="I233" s="235"/>
      <c r="J233" s="236">
        <f>ROUND(I233*H233,2)</f>
        <v>0</v>
      </c>
      <c r="K233" s="232" t="s">
        <v>120</v>
      </c>
      <c r="L233" s="237"/>
      <c r="M233" s="238" t="s">
        <v>19</v>
      </c>
      <c r="N233" s="239" t="s">
        <v>41</v>
      </c>
      <c r="O233" s="83"/>
      <c r="P233" s="226">
        <f>O233*H233</f>
        <v>0</v>
      </c>
      <c r="Q233" s="226">
        <v>0.00013999999999999999</v>
      </c>
      <c r="R233" s="226">
        <f>Q233*H233</f>
        <v>0.0041999999999999997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126</v>
      </c>
      <c r="AT233" s="228" t="s">
        <v>123</v>
      </c>
      <c r="AU233" s="228" t="s">
        <v>112</v>
      </c>
      <c r="AY233" s="16" t="s">
        <v>113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112</v>
      </c>
      <c r="BK233" s="229">
        <f>ROUND(I233*H233,2)</f>
        <v>0</v>
      </c>
      <c r="BL233" s="16" t="s">
        <v>121</v>
      </c>
      <c r="BM233" s="228" t="s">
        <v>637</v>
      </c>
    </row>
    <row r="234" s="13" customFormat="1">
      <c r="A234" s="13"/>
      <c r="B234" s="244"/>
      <c r="C234" s="245"/>
      <c r="D234" s="240" t="s">
        <v>632</v>
      </c>
      <c r="E234" s="245"/>
      <c r="F234" s="246" t="s">
        <v>638</v>
      </c>
      <c r="G234" s="245"/>
      <c r="H234" s="247">
        <v>30</v>
      </c>
      <c r="I234" s="248"/>
      <c r="J234" s="245"/>
      <c r="K234" s="245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632</v>
      </c>
      <c r="AU234" s="253" t="s">
        <v>112</v>
      </c>
      <c r="AV234" s="13" t="s">
        <v>112</v>
      </c>
      <c r="AW234" s="13" t="s">
        <v>4</v>
      </c>
      <c r="AX234" s="13" t="s">
        <v>77</v>
      </c>
      <c r="AY234" s="253" t="s">
        <v>113</v>
      </c>
    </row>
    <row r="235" s="2" customFormat="1" ht="16.5" customHeight="1">
      <c r="A235" s="37"/>
      <c r="B235" s="38"/>
      <c r="C235" s="230" t="s">
        <v>639</v>
      </c>
      <c r="D235" s="230" t="s">
        <v>123</v>
      </c>
      <c r="E235" s="231" t="s">
        <v>640</v>
      </c>
      <c r="F235" s="232" t="s">
        <v>641</v>
      </c>
      <c r="G235" s="233" t="s">
        <v>143</v>
      </c>
      <c r="H235" s="234">
        <v>45</v>
      </c>
      <c r="I235" s="235"/>
      <c r="J235" s="236">
        <f>ROUND(I235*H235,2)</f>
        <v>0</v>
      </c>
      <c r="K235" s="232" t="s">
        <v>120</v>
      </c>
      <c r="L235" s="237"/>
      <c r="M235" s="238" t="s">
        <v>19</v>
      </c>
      <c r="N235" s="239" t="s">
        <v>41</v>
      </c>
      <c r="O235" s="83"/>
      <c r="P235" s="226">
        <f>O235*H235</f>
        <v>0</v>
      </c>
      <c r="Q235" s="226">
        <v>0.00021000000000000001</v>
      </c>
      <c r="R235" s="226">
        <f>Q235*H235</f>
        <v>0.0094500000000000001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126</v>
      </c>
      <c r="AT235" s="228" t="s">
        <v>123</v>
      </c>
      <c r="AU235" s="228" t="s">
        <v>112</v>
      </c>
      <c r="AY235" s="16" t="s">
        <v>113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112</v>
      </c>
      <c r="BK235" s="229">
        <f>ROUND(I235*H235,2)</f>
        <v>0</v>
      </c>
      <c r="BL235" s="16" t="s">
        <v>121</v>
      </c>
      <c r="BM235" s="228" t="s">
        <v>642</v>
      </c>
    </row>
    <row r="236" s="13" customFormat="1">
      <c r="A236" s="13"/>
      <c r="B236" s="244"/>
      <c r="C236" s="245"/>
      <c r="D236" s="240" t="s">
        <v>632</v>
      </c>
      <c r="E236" s="245"/>
      <c r="F236" s="246" t="s">
        <v>643</v>
      </c>
      <c r="G236" s="245"/>
      <c r="H236" s="247">
        <v>45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3" t="s">
        <v>632</v>
      </c>
      <c r="AU236" s="253" t="s">
        <v>112</v>
      </c>
      <c r="AV236" s="13" t="s">
        <v>112</v>
      </c>
      <c r="AW236" s="13" t="s">
        <v>4</v>
      </c>
      <c r="AX236" s="13" t="s">
        <v>77</v>
      </c>
      <c r="AY236" s="253" t="s">
        <v>113</v>
      </c>
    </row>
    <row r="237" s="2" customFormat="1" ht="21.75" customHeight="1">
      <c r="A237" s="37"/>
      <c r="B237" s="38"/>
      <c r="C237" s="230" t="s">
        <v>644</v>
      </c>
      <c r="D237" s="230" t="s">
        <v>123</v>
      </c>
      <c r="E237" s="231" t="s">
        <v>645</v>
      </c>
      <c r="F237" s="232" t="s">
        <v>646</v>
      </c>
      <c r="G237" s="233" t="s">
        <v>143</v>
      </c>
      <c r="H237" s="234">
        <v>20</v>
      </c>
      <c r="I237" s="235"/>
      <c r="J237" s="236">
        <f>ROUND(I237*H237,2)</f>
        <v>0</v>
      </c>
      <c r="K237" s="232" t="s">
        <v>120</v>
      </c>
      <c r="L237" s="237"/>
      <c r="M237" s="238" t="s">
        <v>19</v>
      </c>
      <c r="N237" s="239" t="s">
        <v>41</v>
      </c>
      <c r="O237" s="83"/>
      <c r="P237" s="226">
        <f>O237*H237</f>
        <v>0</v>
      </c>
      <c r="Q237" s="226">
        <v>0.00025000000000000001</v>
      </c>
      <c r="R237" s="226">
        <f>Q237*H237</f>
        <v>0.0050000000000000001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126</v>
      </c>
      <c r="AT237" s="228" t="s">
        <v>123</v>
      </c>
      <c r="AU237" s="228" t="s">
        <v>112</v>
      </c>
      <c r="AY237" s="16" t="s">
        <v>113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112</v>
      </c>
      <c r="BK237" s="229">
        <f>ROUND(I237*H237,2)</f>
        <v>0</v>
      </c>
      <c r="BL237" s="16" t="s">
        <v>121</v>
      </c>
      <c r="BM237" s="228" t="s">
        <v>647</v>
      </c>
    </row>
    <row r="238" s="13" customFormat="1">
      <c r="A238" s="13"/>
      <c r="B238" s="244"/>
      <c r="C238" s="245"/>
      <c r="D238" s="240" t="s">
        <v>632</v>
      </c>
      <c r="E238" s="245"/>
      <c r="F238" s="246" t="s">
        <v>648</v>
      </c>
      <c r="G238" s="245"/>
      <c r="H238" s="247">
        <v>20</v>
      </c>
      <c r="I238" s="248"/>
      <c r="J238" s="245"/>
      <c r="K238" s="245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632</v>
      </c>
      <c r="AU238" s="253" t="s">
        <v>112</v>
      </c>
      <c r="AV238" s="13" t="s">
        <v>112</v>
      </c>
      <c r="AW238" s="13" t="s">
        <v>4</v>
      </c>
      <c r="AX238" s="13" t="s">
        <v>77</v>
      </c>
      <c r="AY238" s="253" t="s">
        <v>113</v>
      </c>
    </row>
    <row r="239" s="2" customFormat="1" ht="21.75" customHeight="1">
      <c r="A239" s="37"/>
      <c r="B239" s="38"/>
      <c r="C239" s="230" t="s">
        <v>649</v>
      </c>
      <c r="D239" s="230" t="s">
        <v>123</v>
      </c>
      <c r="E239" s="231" t="s">
        <v>650</v>
      </c>
      <c r="F239" s="232" t="s">
        <v>651</v>
      </c>
      <c r="G239" s="233" t="s">
        <v>143</v>
      </c>
      <c r="H239" s="234">
        <v>94.999999999999901</v>
      </c>
      <c r="I239" s="235"/>
      <c r="J239" s="236">
        <f>ROUND(I239*H239,2)</f>
        <v>0</v>
      </c>
      <c r="K239" s="232" t="s">
        <v>120</v>
      </c>
      <c r="L239" s="237"/>
      <c r="M239" s="238" t="s">
        <v>19</v>
      </c>
      <c r="N239" s="239" t="s">
        <v>41</v>
      </c>
      <c r="O239" s="83"/>
      <c r="P239" s="226">
        <f>O239*H239</f>
        <v>0</v>
      </c>
      <c r="Q239" s="226">
        <v>0.00029999999999999997</v>
      </c>
      <c r="R239" s="226">
        <f>Q239*H239</f>
        <v>0.028499999999999966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126</v>
      </c>
      <c r="AT239" s="228" t="s">
        <v>123</v>
      </c>
      <c r="AU239" s="228" t="s">
        <v>112</v>
      </c>
      <c r="AY239" s="16" t="s">
        <v>113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112</v>
      </c>
      <c r="BK239" s="229">
        <f>ROUND(I239*H239,2)</f>
        <v>0</v>
      </c>
      <c r="BL239" s="16" t="s">
        <v>121</v>
      </c>
      <c r="BM239" s="228" t="s">
        <v>652</v>
      </c>
    </row>
    <row r="240" s="13" customFormat="1">
      <c r="A240" s="13"/>
      <c r="B240" s="244"/>
      <c r="C240" s="245"/>
      <c r="D240" s="240" t="s">
        <v>632</v>
      </c>
      <c r="E240" s="245"/>
      <c r="F240" s="246" t="s">
        <v>653</v>
      </c>
      <c r="G240" s="245"/>
      <c r="H240" s="247">
        <v>94.999999999999901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632</v>
      </c>
      <c r="AU240" s="253" t="s">
        <v>112</v>
      </c>
      <c r="AV240" s="13" t="s">
        <v>112</v>
      </c>
      <c r="AW240" s="13" t="s">
        <v>4</v>
      </c>
      <c r="AX240" s="13" t="s">
        <v>77</v>
      </c>
      <c r="AY240" s="253" t="s">
        <v>113</v>
      </c>
    </row>
    <row r="241" s="2" customFormat="1" ht="16.5" customHeight="1">
      <c r="A241" s="37"/>
      <c r="B241" s="38"/>
      <c r="C241" s="230" t="s">
        <v>654</v>
      </c>
      <c r="D241" s="230" t="s">
        <v>123</v>
      </c>
      <c r="E241" s="231" t="s">
        <v>655</v>
      </c>
      <c r="F241" s="232" t="s">
        <v>656</v>
      </c>
      <c r="G241" s="233" t="s">
        <v>143</v>
      </c>
      <c r="H241" s="234">
        <v>20</v>
      </c>
      <c r="I241" s="235"/>
      <c r="J241" s="236">
        <f>ROUND(I241*H241,2)</f>
        <v>0</v>
      </c>
      <c r="K241" s="232" t="s">
        <v>120</v>
      </c>
      <c r="L241" s="237"/>
      <c r="M241" s="238" t="s">
        <v>19</v>
      </c>
      <c r="N241" s="239" t="s">
        <v>41</v>
      </c>
      <c r="O241" s="83"/>
      <c r="P241" s="226">
        <f>O241*H241</f>
        <v>0</v>
      </c>
      <c r="Q241" s="226">
        <v>0.00014999999999999999</v>
      </c>
      <c r="R241" s="226">
        <f>Q241*H241</f>
        <v>0.0029999999999999996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126</v>
      </c>
      <c r="AT241" s="228" t="s">
        <v>123</v>
      </c>
      <c r="AU241" s="228" t="s">
        <v>112</v>
      </c>
      <c r="AY241" s="16" t="s">
        <v>113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112</v>
      </c>
      <c r="BK241" s="229">
        <f>ROUND(I241*H241,2)</f>
        <v>0</v>
      </c>
      <c r="BL241" s="16" t="s">
        <v>121</v>
      </c>
      <c r="BM241" s="228" t="s">
        <v>657</v>
      </c>
    </row>
    <row r="242" s="13" customFormat="1">
      <c r="A242" s="13"/>
      <c r="B242" s="244"/>
      <c r="C242" s="245"/>
      <c r="D242" s="240" t="s">
        <v>632</v>
      </c>
      <c r="E242" s="245"/>
      <c r="F242" s="246" t="s">
        <v>648</v>
      </c>
      <c r="G242" s="245"/>
      <c r="H242" s="247">
        <v>20</v>
      </c>
      <c r="I242" s="248"/>
      <c r="J242" s="245"/>
      <c r="K242" s="245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632</v>
      </c>
      <c r="AU242" s="253" t="s">
        <v>112</v>
      </c>
      <c r="AV242" s="13" t="s">
        <v>112</v>
      </c>
      <c r="AW242" s="13" t="s">
        <v>4</v>
      </c>
      <c r="AX242" s="13" t="s">
        <v>77</v>
      </c>
      <c r="AY242" s="253" t="s">
        <v>113</v>
      </c>
    </row>
    <row r="243" s="2" customFormat="1" ht="21.75" customHeight="1">
      <c r="A243" s="37"/>
      <c r="B243" s="38"/>
      <c r="C243" s="217" t="s">
        <v>658</v>
      </c>
      <c r="D243" s="217" t="s">
        <v>116</v>
      </c>
      <c r="E243" s="218" t="s">
        <v>623</v>
      </c>
      <c r="F243" s="219" t="s">
        <v>624</v>
      </c>
      <c r="G243" s="220" t="s">
        <v>119</v>
      </c>
      <c r="H243" s="221">
        <v>55</v>
      </c>
      <c r="I243" s="222"/>
      <c r="J243" s="223">
        <f>ROUND(I243*H243,2)</f>
        <v>0</v>
      </c>
      <c r="K243" s="219" t="s">
        <v>120</v>
      </c>
      <c r="L243" s="43"/>
      <c r="M243" s="224" t="s">
        <v>19</v>
      </c>
      <c r="N243" s="225" t="s">
        <v>41</v>
      </c>
      <c r="O243" s="83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121</v>
      </c>
      <c r="AT243" s="228" t="s">
        <v>116</v>
      </c>
      <c r="AU243" s="228" t="s">
        <v>112</v>
      </c>
      <c r="AY243" s="16" t="s">
        <v>113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112</v>
      </c>
      <c r="BK243" s="229">
        <f>ROUND(I243*H243,2)</f>
        <v>0</v>
      </c>
      <c r="BL243" s="16" t="s">
        <v>121</v>
      </c>
      <c r="BM243" s="228" t="s">
        <v>659</v>
      </c>
    </row>
    <row r="244" s="2" customFormat="1" ht="16.5" customHeight="1">
      <c r="A244" s="37"/>
      <c r="B244" s="38"/>
      <c r="C244" s="230" t="s">
        <v>660</v>
      </c>
      <c r="D244" s="230" t="s">
        <v>123</v>
      </c>
      <c r="E244" s="231" t="s">
        <v>661</v>
      </c>
      <c r="F244" s="232" t="s">
        <v>662</v>
      </c>
      <c r="G244" s="233" t="s">
        <v>600</v>
      </c>
      <c r="H244" s="234">
        <v>34.100000000000001</v>
      </c>
      <c r="I244" s="235"/>
      <c r="J244" s="236">
        <f>ROUND(I244*H244,2)</f>
        <v>0</v>
      </c>
      <c r="K244" s="232" t="s">
        <v>120</v>
      </c>
      <c r="L244" s="237"/>
      <c r="M244" s="238" t="s">
        <v>19</v>
      </c>
      <c r="N244" s="239" t="s">
        <v>41</v>
      </c>
      <c r="O244" s="83"/>
      <c r="P244" s="226">
        <f>O244*H244</f>
        <v>0</v>
      </c>
      <c r="Q244" s="226">
        <v>0.001</v>
      </c>
      <c r="R244" s="226">
        <f>Q244*H244</f>
        <v>0.034100000000000005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126</v>
      </c>
      <c r="AT244" s="228" t="s">
        <v>123</v>
      </c>
      <c r="AU244" s="228" t="s">
        <v>112</v>
      </c>
      <c r="AY244" s="16" t="s">
        <v>113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112</v>
      </c>
      <c r="BK244" s="229">
        <f>ROUND(I244*H244,2)</f>
        <v>0</v>
      </c>
      <c r="BL244" s="16" t="s">
        <v>121</v>
      </c>
      <c r="BM244" s="228" t="s">
        <v>663</v>
      </c>
    </row>
    <row r="245" s="2" customFormat="1">
      <c r="A245" s="37"/>
      <c r="B245" s="38"/>
      <c r="C245" s="39"/>
      <c r="D245" s="240" t="s">
        <v>189</v>
      </c>
      <c r="E245" s="39"/>
      <c r="F245" s="241" t="s">
        <v>664</v>
      </c>
      <c r="G245" s="39"/>
      <c r="H245" s="39"/>
      <c r="I245" s="135"/>
      <c r="J245" s="39"/>
      <c r="K245" s="39"/>
      <c r="L245" s="43"/>
      <c r="M245" s="242"/>
      <c r="N245" s="24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189</v>
      </c>
      <c r="AU245" s="16" t="s">
        <v>112</v>
      </c>
    </row>
    <row r="246" s="13" customFormat="1">
      <c r="A246" s="13"/>
      <c r="B246" s="244"/>
      <c r="C246" s="245"/>
      <c r="D246" s="240" t="s">
        <v>632</v>
      </c>
      <c r="E246" s="245"/>
      <c r="F246" s="246" t="s">
        <v>665</v>
      </c>
      <c r="G246" s="245"/>
      <c r="H246" s="247">
        <v>34.100000000000001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632</v>
      </c>
      <c r="AU246" s="253" t="s">
        <v>112</v>
      </c>
      <c r="AV246" s="13" t="s">
        <v>112</v>
      </c>
      <c r="AW246" s="13" t="s">
        <v>4</v>
      </c>
      <c r="AX246" s="13" t="s">
        <v>77</v>
      </c>
      <c r="AY246" s="253" t="s">
        <v>113</v>
      </c>
    </row>
    <row r="247" s="2" customFormat="1" ht="16.5" customHeight="1">
      <c r="A247" s="37"/>
      <c r="B247" s="38"/>
      <c r="C247" s="217" t="s">
        <v>666</v>
      </c>
      <c r="D247" s="217" t="s">
        <v>116</v>
      </c>
      <c r="E247" s="218" t="s">
        <v>667</v>
      </c>
      <c r="F247" s="219" t="s">
        <v>668</v>
      </c>
      <c r="G247" s="220" t="s">
        <v>143</v>
      </c>
      <c r="H247" s="221">
        <v>22</v>
      </c>
      <c r="I247" s="222"/>
      <c r="J247" s="223">
        <f>ROUND(I247*H247,2)</f>
        <v>0</v>
      </c>
      <c r="K247" s="219" t="s">
        <v>120</v>
      </c>
      <c r="L247" s="43"/>
      <c r="M247" s="224" t="s">
        <v>19</v>
      </c>
      <c r="N247" s="225" t="s">
        <v>41</v>
      </c>
      <c r="O247" s="83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121</v>
      </c>
      <c r="AT247" s="228" t="s">
        <v>116</v>
      </c>
      <c r="AU247" s="228" t="s">
        <v>112</v>
      </c>
      <c r="AY247" s="16" t="s">
        <v>113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112</v>
      </c>
      <c r="BK247" s="229">
        <f>ROUND(I247*H247,2)</f>
        <v>0</v>
      </c>
      <c r="BL247" s="16" t="s">
        <v>121</v>
      </c>
      <c r="BM247" s="228" t="s">
        <v>669</v>
      </c>
    </row>
    <row r="248" s="2" customFormat="1" ht="16.5" customHeight="1">
      <c r="A248" s="37"/>
      <c r="B248" s="38"/>
      <c r="C248" s="230" t="s">
        <v>670</v>
      </c>
      <c r="D248" s="230" t="s">
        <v>123</v>
      </c>
      <c r="E248" s="231" t="s">
        <v>671</v>
      </c>
      <c r="F248" s="232" t="s">
        <v>672</v>
      </c>
      <c r="G248" s="233" t="s">
        <v>143</v>
      </c>
      <c r="H248" s="234">
        <v>2</v>
      </c>
      <c r="I248" s="235"/>
      <c r="J248" s="236">
        <f>ROUND(I248*H248,2)</f>
        <v>0</v>
      </c>
      <c r="K248" s="232" t="s">
        <v>120</v>
      </c>
      <c r="L248" s="237"/>
      <c r="M248" s="238" t="s">
        <v>19</v>
      </c>
      <c r="N248" s="239" t="s">
        <v>41</v>
      </c>
      <c r="O248" s="83"/>
      <c r="P248" s="226">
        <f>O248*H248</f>
        <v>0</v>
      </c>
      <c r="Q248" s="226">
        <v>0.00023000000000000001</v>
      </c>
      <c r="R248" s="226">
        <f>Q248*H248</f>
        <v>0.00046000000000000001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126</v>
      </c>
      <c r="AT248" s="228" t="s">
        <v>123</v>
      </c>
      <c r="AU248" s="228" t="s">
        <v>112</v>
      </c>
      <c r="AY248" s="16" t="s">
        <v>113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112</v>
      </c>
      <c r="BK248" s="229">
        <f>ROUND(I248*H248,2)</f>
        <v>0</v>
      </c>
      <c r="BL248" s="16" t="s">
        <v>121</v>
      </c>
      <c r="BM248" s="228" t="s">
        <v>673</v>
      </c>
    </row>
    <row r="249" s="2" customFormat="1" ht="21.75" customHeight="1">
      <c r="A249" s="37"/>
      <c r="B249" s="38"/>
      <c r="C249" s="230" t="s">
        <v>674</v>
      </c>
      <c r="D249" s="230" t="s">
        <v>123</v>
      </c>
      <c r="E249" s="231" t="s">
        <v>675</v>
      </c>
      <c r="F249" s="232" t="s">
        <v>676</v>
      </c>
      <c r="G249" s="233" t="s">
        <v>143</v>
      </c>
      <c r="H249" s="234">
        <v>20</v>
      </c>
      <c r="I249" s="235"/>
      <c r="J249" s="236">
        <f>ROUND(I249*H249,2)</f>
        <v>0</v>
      </c>
      <c r="K249" s="232" t="s">
        <v>120</v>
      </c>
      <c r="L249" s="237"/>
      <c r="M249" s="238" t="s">
        <v>19</v>
      </c>
      <c r="N249" s="239" t="s">
        <v>41</v>
      </c>
      <c r="O249" s="83"/>
      <c r="P249" s="226">
        <f>O249*H249</f>
        <v>0</v>
      </c>
      <c r="Q249" s="226">
        <v>0.00069999999999999999</v>
      </c>
      <c r="R249" s="226">
        <f>Q249*H249</f>
        <v>0.014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126</v>
      </c>
      <c r="AT249" s="228" t="s">
        <v>123</v>
      </c>
      <c r="AU249" s="228" t="s">
        <v>112</v>
      </c>
      <c r="AY249" s="16" t="s">
        <v>113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112</v>
      </c>
      <c r="BK249" s="229">
        <f>ROUND(I249*H249,2)</f>
        <v>0</v>
      </c>
      <c r="BL249" s="16" t="s">
        <v>121</v>
      </c>
      <c r="BM249" s="228" t="s">
        <v>677</v>
      </c>
    </row>
    <row r="250" s="2" customFormat="1" ht="21.75" customHeight="1">
      <c r="A250" s="37"/>
      <c r="B250" s="38"/>
      <c r="C250" s="217" t="s">
        <v>678</v>
      </c>
      <c r="D250" s="217" t="s">
        <v>116</v>
      </c>
      <c r="E250" s="218" t="s">
        <v>679</v>
      </c>
      <c r="F250" s="219" t="s">
        <v>680</v>
      </c>
      <c r="G250" s="220" t="s">
        <v>143</v>
      </c>
      <c r="H250" s="221">
        <v>31</v>
      </c>
      <c r="I250" s="222"/>
      <c r="J250" s="223">
        <f>ROUND(I250*H250,2)</f>
        <v>0</v>
      </c>
      <c r="K250" s="219" t="s">
        <v>120</v>
      </c>
      <c r="L250" s="43"/>
      <c r="M250" s="224" t="s">
        <v>19</v>
      </c>
      <c r="N250" s="225" t="s">
        <v>41</v>
      </c>
      <c r="O250" s="83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121</v>
      </c>
      <c r="AT250" s="228" t="s">
        <v>116</v>
      </c>
      <c r="AU250" s="228" t="s">
        <v>112</v>
      </c>
      <c r="AY250" s="16" t="s">
        <v>113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112</v>
      </c>
      <c r="BK250" s="229">
        <f>ROUND(I250*H250,2)</f>
        <v>0</v>
      </c>
      <c r="BL250" s="16" t="s">
        <v>121</v>
      </c>
      <c r="BM250" s="228" t="s">
        <v>681</v>
      </c>
    </row>
    <row r="251" s="2" customFormat="1" ht="16.5" customHeight="1">
      <c r="A251" s="37"/>
      <c r="B251" s="38"/>
      <c r="C251" s="230" t="s">
        <v>682</v>
      </c>
      <c r="D251" s="230" t="s">
        <v>123</v>
      </c>
      <c r="E251" s="231" t="s">
        <v>683</v>
      </c>
      <c r="F251" s="232" t="s">
        <v>684</v>
      </c>
      <c r="G251" s="233" t="s">
        <v>143</v>
      </c>
      <c r="H251" s="234">
        <v>15</v>
      </c>
      <c r="I251" s="235"/>
      <c r="J251" s="236">
        <f>ROUND(I251*H251,2)</f>
        <v>0</v>
      </c>
      <c r="K251" s="232" t="s">
        <v>120</v>
      </c>
      <c r="L251" s="237"/>
      <c r="M251" s="238" t="s">
        <v>19</v>
      </c>
      <c r="N251" s="239" t="s">
        <v>41</v>
      </c>
      <c r="O251" s="83"/>
      <c r="P251" s="226">
        <f>O251*H251</f>
        <v>0</v>
      </c>
      <c r="Q251" s="226">
        <v>0.00016000000000000001</v>
      </c>
      <c r="R251" s="226">
        <f>Q251*H251</f>
        <v>0.0024000000000000002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126</v>
      </c>
      <c r="AT251" s="228" t="s">
        <v>123</v>
      </c>
      <c r="AU251" s="228" t="s">
        <v>112</v>
      </c>
      <c r="AY251" s="16" t="s">
        <v>113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112</v>
      </c>
      <c r="BK251" s="229">
        <f>ROUND(I251*H251,2)</f>
        <v>0</v>
      </c>
      <c r="BL251" s="16" t="s">
        <v>121</v>
      </c>
      <c r="BM251" s="228" t="s">
        <v>685</v>
      </c>
    </row>
    <row r="252" s="2" customFormat="1" ht="16.5" customHeight="1">
      <c r="A252" s="37"/>
      <c r="B252" s="38"/>
      <c r="C252" s="230" t="s">
        <v>686</v>
      </c>
      <c r="D252" s="230" t="s">
        <v>123</v>
      </c>
      <c r="E252" s="231" t="s">
        <v>687</v>
      </c>
      <c r="F252" s="232" t="s">
        <v>688</v>
      </c>
      <c r="G252" s="233" t="s">
        <v>143</v>
      </c>
      <c r="H252" s="234">
        <v>4</v>
      </c>
      <c r="I252" s="235"/>
      <c r="J252" s="236">
        <f>ROUND(I252*H252,2)</f>
        <v>0</v>
      </c>
      <c r="K252" s="232" t="s">
        <v>120</v>
      </c>
      <c r="L252" s="237"/>
      <c r="M252" s="238" t="s">
        <v>19</v>
      </c>
      <c r="N252" s="239" t="s">
        <v>41</v>
      </c>
      <c r="O252" s="83"/>
      <c r="P252" s="226">
        <f>O252*H252</f>
        <v>0</v>
      </c>
      <c r="Q252" s="226">
        <v>0.00012999999999999999</v>
      </c>
      <c r="R252" s="226">
        <f>Q252*H252</f>
        <v>0.00051999999999999995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126</v>
      </c>
      <c r="AT252" s="228" t="s">
        <v>123</v>
      </c>
      <c r="AU252" s="228" t="s">
        <v>112</v>
      </c>
      <c r="AY252" s="16" t="s">
        <v>113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112</v>
      </c>
      <c r="BK252" s="229">
        <f>ROUND(I252*H252,2)</f>
        <v>0</v>
      </c>
      <c r="BL252" s="16" t="s">
        <v>121</v>
      </c>
      <c r="BM252" s="228" t="s">
        <v>689</v>
      </c>
    </row>
    <row r="253" s="2" customFormat="1" ht="16.5" customHeight="1">
      <c r="A253" s="37"/>
      <c r="B253" s="38"/>
      <c r="C253" s="230" t="s">
        <v>690</v>
      </c>
      <c r="D253" s="230" t="s">
        <v>123</v>
      </c>
      <c r="E253" s="231" t="s">
        <v>691</v>
      </c>
      <c r="F253" s="232" t="s">
        <v>692</v>
      </c>
      <c r="G253" s="233" t="s">
        <v>143</v>
      </c>
      <c r="H253" s="234">
        <v>5</v>
      </c>
      <c r="I253" s="235"/>
      <c r="J253" s="236">
        <f>ROUND(I253*H253,2)</f>
        <v>0</v>
      </c>
      <c r="K253" s="232" t="s">
        <v>120</v>
      </c>
      <c r="L253" s="237"/>
      <c r="M253" s="238" t="s">
        <v>19</v>
      </c>
      <c r="N253" s="239" t="s">
        <v>41</v>
      </c>
      <c r="O253" s="83"/>
      <c r="P253" s="226">
        <f>O253*H253</f>
        <v>0</v>
      </c>
      <c r="Q253" s="226">
        <v>0.00016000000000000001</v>
      </c>
      <c r="R253" s="226">
        <f>Q253*H253</f>
        <v>0.00080000000000000004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126</v>
      </c>
      <c r="AT253" s="228" t="s">
        <v>123</v>
      </c>
      <c r="AU253" s="228" t="s">
        <v>112</v>
      </c>
      <c r="AY253" s="16" t="s">
        <v>113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112</v>
      </c>
      <c r="BK253" s="229">
        <f>ROUND(I253*H253,2)</f>
        <v>0</v>
      </c>
      <c r="BL253" s="16" t="s">
        <v>121</v>
      </c>
      <c r="BM253" s="228" t="s">
        <v>693</v>
      </c>
    </row>
    <row r="254" s="2" customFormat="1" ht="16.5" customHeight="1">
      <c r="A254" s="37"/>
      <c r="B254" s="38"/>
      <c r="C254" s="230" t="s">
        <v>694</v>
      </c>
      <c r="D254" s="230" t="s">
        <v>123</v>
      </c>
      <c r="E254" s="231" t="s">
        <v>695</v>
      </c>
      <c r="F254" s="232" t="s">
        <v>696</v>
      </c>
      <c r="G254" s="233" t="s">
        <v>143</v>
      </c>
      <c r="H254" s="234">
        <v>7</v>
      </c>
      <c r="I254" s="235"/>
      <c r="J254" s="236">
        <f>ROUND(I254*H254,2)</f>
        <v>0</v>
      </c>
      <c r="K254" s="232" t="s">
        <v>120</v>
      </c>
      <c r="L254" s="237"/>
      <c r="M254" s="238" t="s">
        <v>19</v>
      </c>
      <c r="N254" s="239" t="s">
        <v>41</v>
      </c>
      <c r="O254" s="83"/>
      <c r="P254" s="226">
        <f>O254*H254</f>
        <v>0</v>
      </c>
      <c r="Q254" s="226">
        <v>0.00020000000000000001</v>
      </c>
      <c r="R254" s="226">
        <f>Q254*H254</f>
        <v>0.0014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126</v>
      </c>
      <c r="AT254" s="228" t="s">
        <v>123</v>
      </c>
      <c r="AU254" s="228" t="s">
        <v>112</v>
      </c>
      <c r="AY254" s="16" t="s">
        <v>113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112</v>
      </c>
      <c r="BK254" s="229">
        <f>ROUND(I254*H254,2)</f>
        <v>0</v>
      </c>
      <c r="BL254" s="16" t="s">
        <v>121</v>
      </c>
      <c r="BM254" s="228" t="s">
        <v>697</v>
      </c>
    </row>
    <row r="255" s="2" customFormat="1" ht="21.75" customHeight="1">
      <c r="A255" s="37"/>
      <c r="B255" s="38"/>
      <c r="C255" s="217" t="s">
        <v>698</v>
      </c>
      <c r="D255" s="217" t="s">
        <v>116</v>
      </c>
      <c r="E255" s="218" t="s">
        <v>699</v>
      </c>
      <c r="F255" s="219" t="s">
        <v>700</v>
      </c>
      <c r="G255" s="220" t="s">
        <v>143</v>
      </c>
      <c r="H255" s="221">
        <v>7</v>
      </c>
      <c r="I255" s="222"/>
      <c r="J255" s="223">
        <f>ROUND(I255*H255,2)</f>
        <v>0</v>
      </c>
      <c r="K255" s="219" t="s">
        <v>120</v>
      </c>
      <c r="L255" s="43"/>
      <c r="M255" s="224" t="s">
        <v>19</v>
      </c>
      <c r="N255" s="225" t="s">
        <v>41</v>
      </c>
      <c r="O255" s="83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121</v>
      </c>
      <c r="AT255" s="228" t="s">
        <v>116</v>
      </c>
      <c r="AU255" s="228" t="s">
        <v>112</v>
      </c>
      <c r="AY255" s="16" t="s">
        <v>113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112</v>
      </c>
      <c r="BK255" s="229">
        <f>ROUND(I255*H255,2)</f>
        <v>0</v>
      </c>
      <c r="BL255" s="16" t="s">
        <v>121</v>
      </c>
      <c r="BM255" s="228" t="s">
        <v>701</v>
      </c>
    </row>
    <row r="256" s="2" customFormat="1" ht="16.5" customHeight="1">
      <c r="A256" s="37"/>
      <c r="B256" s="38"/>
      <c r="C256" s="230" t="s">
        <v>702</v>
      </c>
      <c r="D256" s="230" t="s">
        <v>123</v>
      </c>
      <c r="E256" s="231" t="s">
        <v>703</v>
      </c>
      <c r="F256" s="232" t="s">
        <v>704</v>
      </c>
      <c r="G256" s="233" t="s">
        <v>143</v>
      </c>
      <c r="H256" s="234">
        <v>7</v>
      </c>
      <c r="I256" s="235"/>
      <c r="J256" s="236">
        <f>ROUND(I256*H256,2)</f>
        <v>0</v>
      </c>
      <c r="K256" s="232" t="s">
        <v>120</v>
      </c>
      <c r="L256" s="237"/>
      <c r="M256" s="238" t="s">
        <v>19</v>
      </c>
      <c r="N256" s="239" t="s">
        <v>41</v>
      </c>
      <c r="O256" s="83"/>
      <c r="P256" s="226">
        <f>O256*H256</f>
        <v>0</v>
      </c>
      <c r="Q256" s="226">
        <v>0.0041999999999999997</v>
      </c>
      <c r="R256" s="226">
        <f>Q256*H256</f>
        <v>0.029399999999999999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126</v>
      </c>
      <c r="AT256" s="228" t="s">
        <v>123</v>
      </c>
      <c r="AU256" s="228" t="s">
        <v>112</v>
      </c>
      <c r="AY256" s="16" t="s">
        <v>113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112</v>
      </c>
      <c r="BK256" s="229">
        <f>ROUND(I256*H256,2)</f>
        <v>0</v>
      </c>
      <c r="BL256" s="16" t="s">
        <v>121</v>
      </c>
      <c r="BM256" s="228" t="s">
        <v>705</v>
      </c>
    </row>
    <row r="257" s="2" customFormat="1" ht="16.5" customHeight="1">
      <c r="A257" s="37"/>
      <c r="B257" s="38"/>
      <c r="C257" s="230" t="s">
        <v>706</v>
      </c>
      <c r="D257" s="230" t="s">
        <v>123</v>
      </c>
      <c r="E257" s="231" t="s">
        <v>707</v>
      </c>
      <c r="F257" s="232" t="s">
        <v>708</v>
      </c>
      <c r="G257" s="233" t="s">
        <v>143</v>
      </c>
      <c r="H257" s="234">
        <v>14</v>
      </c>
      <c r="I257" s="235"/>
      <c r="J257" s="236">
        <f>ROUND(I257*H257,2)</f>
        <v>0</v>
      </c>
      <c r="K257" s="232" t="s">
        <v>19</v>
      </c>
      <c r="L257" s="237"/>
      <c r="M257" s="238" t="s">
        <v>19</v>
      </c>
      <c r="N257" s="239" t="s">
        <v>41</v>
      </c>
      <c r="O257" s="83"/>
      <c r="P257" s="226">
        <f>O257*H257</f>
        <v>0</v>
      </c>
      <c r="Q257" s="226">
        <v>0.0041999999999999997</v>
      </c>
      <c r="R257" s="226">
        <f>Q257*H257</f>
        <v>0.058799999999999998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126</v>
      </c>
      <c r="AT257" s="228" t="s">
        <v>123</v>
      </c>
      <c r="AU257" s="228" t="s">
        <v>112</v>
      </c>
      <c r="AY257" s="16" t="s">
        <v>113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112</v>
      </c>
      <c r="BK257" s="229">
        <f>ROUND(I257*H257,2)</f>
        <v>0</v>
      </c>
      <c r="BL257" s="16" t="s">
        <v>121</v>
      </c>
      <c r="BM257" s="228" t="s">
        <v>709</v>
      </c>
    </row>
    <row r="258" s="2" customFormat="1" ht="21.75" customHeight="1">
      <c r="A258" s="37"/>
      <c r="B258" s="38"/>
      <c r="C258" s="217" t="s">
        <v>710</v>
      </c>
      <c r="D258" s="217" t="s">
        <v>116</v>
      </c>
      <c r="E258" s="218" t="s">
        <v>711</v>
      </c>
      <c r="F258" s="219" t="s">
        <v>712</v>
      </c>
      <c r="G258" s="220" t="s">
        <v>143</v>
      </c>
      <c r="H258" s="221">
        <v>7</v>
      </c>
      <c r="I258" s="222"/>
      <c r="J258" s="223">
        <f>ROUND(I258*H258,2)</f>
        <v>0</v>
      </c>
      <c r="K258" s="219" t="s">
        <v>120</v>
      </c>
      <c r="L258" s="43"/>
      <c r="M258" s="224" t="s">
        <v>19</v>
      </c>
      <c r="N258" s="225" t="s">
        <v>41</v>
      </c>
      <c r="O258" s="83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121</v>
      </c>
      <c r="AT258" s="228" t="s">
        <v>116</v>
      </c>
      <c r="AU258" s="228" t="s">
        <v>112</v>
      </c>
      <c r="AY258" s="16" t="s">
        <v>113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112</v>
      </c>
      <c r="BK258" s="229">
        <f>ROUND(I258*H258,2)</f>
        <v>0</v>
      </c>
      <c r="BL258" s="16" t="s">
        <v>121</v>
      </c>
      <c r="BM258" s="228" t="s">
        <v>713</v>
      </c>
    </row>
    <row r="259" s="2" customFormat="1" ht="16.5" customHeight="1">
      <c r="A259" s="37"/>
      <c r="B259" s="38"/>
      <c r="C259" s="230" t="s">
        <v>714</v>
      </c>
      <c r="D259" s="230" t="s">
        <v>123</v>
      </c>
      <c r="E259" s="231" t="s">
        <v>715</v>
      </c>
      <c r="F259" s="232" t="s">
        <v>716</v>
      </c>
      <c r="G259" s="233" t="s">
        <v>143</v>
      </c>
      <c r="H259" s="234">
        <v>7</v>
      </c>
      <c r="I259" s="235"/>
      <c r="J259" s="236">
        <f>ROUND(I259*H259,2)</f>
        <v>0</v>
      </c>
      <c r="K259" s="232" t="s">
        <v>300</v>
      </c>
      <c r="L259" s="237"/>
      <c r="M259" s="238" t="s">
        <v>19</v>
      </c>
      <c r="N259" s="239" t="s">
        <v>41</v>
      </c>
      <c r="O259" s="83"/>
      <c r="P259" s="226">
        <f>O259*H259</f>
        <v>0</v>
      </c>
      <c r="Q259" s="226">
        <v>9.9999999999999995E-07</v>
      </c>
      <c r="R259" s="226">
        <f>Q259*H259</f>
        <v>6.9999999999999999E-06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126</v>
      </c>
      <c r="AT259" s="228" t="s">
        <v>123</v>
      </c>
      <c r="AU259" s="228" t="s">
        <v>112</v>
      </c>
      <c r="AY259" s="16" t="s">
        <v>113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112</v>
      </c>
      <c r="BK259" s="229">
        <f>ROUND(I259*H259,2)</f>
        <v>0</v>
      </c>
      <c r="BL259" s="16" t="s">
        <v>121</v>
      </c>
      <c r="BM259" s="228" t="s">
        <v>717</v>
      </c>
    </row>
    <row r="260" s="2" customFormat="1" ht="21.75" customHeight="1">
      <c r="A260" s="37"/>
      <c r="B260" s="38"/>
      <c r="C260" s="217" t="s">
        <v>718</v>
      </c>
      <c r="D260" s="217" t="s">
        <v>116</v>
      </c>
      <c r="E260" s="218" t="s">
        <v>719</v>
      </c>
      <c r="F260" s="219" t="s">
        <v>720</v>
      </c>
      <c r="G260" s="220" t="s">
        <v>143</v>
      </c>
      <c r="H260" s="221">
        <v>13</v>
      </c>
      <c r="I260" s="222"/>
      <c r="J260" s="223">
        <f>ROUND(I260*H260,2)</f>
        <v>0</v>
      </c>
      <c r="K260" s="219" t="s">
        <v>120</v>
      </c>
      <c r="L260" s="43"/>
      <c r="M260" s="224" t="s">
        <v>19</v>
      </c>
      <c r="N260" s="225" t="s">
        <v>41</v>
      </c>
      <c r="O260" s="83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121</v>
      </c>
      <c r="AT260" s="228" t="s">
        <v>116</v>
      </c>
      <c r="AU260" s="228" t="s">
        <v>112</v>
      </c>
      <c r="AY260" s="16" t="s">
        <v>113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112</v>
      </c>
      <c r="BK260" s="229">
        <f>ROUND(I260*H260,2)</f>
        <v>0</v>
      </c>
      <c r="BL260" s="16" t="s">
        <v>121</v>
      </c>
      <c r="BM260" s="228" t="s">
        <v>721</v>
      </c>
    </row>
    <row r="261" s="2" customFormat="1" ht="16.5" customHeight="1">
      <c r="A261" s="37"/>
      <c r="B261" s="38"/>
      <c r="C261" s="230" t="s">
        <v>722</v>
      </c>
      <c r="D261" s="230" t="s">
        <v>123</v>
      </c>
      <c r="E261" s="231" t="s">
        <v>723</v>
      </c>
      <c r="F261" s="232" t="s">
        <v>724</v>
      </c>
      <c r="G261" s="233" t="s">
        <v>143</v>
      </c>
      <c r="H261" s="234">
        <v>13</v>
      </c>
      <c r="I261" s="235"/>
      <c r="J261" s="236">
        <f>ROUND(I261*H261,2)</f>
        <v>0</v>
      </c>
      <c r="K261" s="232" t="s">
        <v>120</v>
      </c>
      <c r="L261" s="237"/>
      <c r="M261" s="238" t="s">
        <v>19</v>
      </c>
      <c r="N261" s="239" t="s">
        <v>41</v>
      </c>
      <c r="O261" s="83"/>
      <c r="P261" s="226">
        <f>O261*H261</f>
        <v>0</v>
      </c>
      <c r="Q261" s="226">
        <v>0.00042999999999999999</v>
      </c>
      <c r="R261" s="226">
        <f>Q261*H261</f>
        <v>0.0055899999999999995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126</v>
      </c>
      <c r="AT261" s="228" t="s">
        <v>123</v>
      </c>
      <c r="AU261" s="228" t="s">
        <v>112</v>
      </c>
      <c r="AY261" s="16" t="s">
        <v>113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112</v>
      </c>
      <c r="BK261" s="229">
        <f>ROUND(I261*H261,2)</f>
        <v>0</v>
      </c>
      <c r="BL261" s="16" t="s">
        <v>121</v>
      </c>
      <c r="BM261" s="228" t="s">
        <v>725</v>
      </c>
    </row>
    <row r="262" s="2" customFormat="1" ht="16.5" customHeight="1">
      <c r="A262" s="37"/>
      <c r="B262" s="38"/>
      <c r="C262" s="230" t="s">
        <v>726</v>
      </c>
      <c r="D262" s="230" t="s">
        <v>123</v>
      </c>
      <c r="E262" s="231" t="s">
        <v>727</v>
      </c>
      <c r="F262" s="232" t="s">
        <v>728</v>
      </c>
      <c r="G262" s="233" t="s">
        <v>287</v>
      </c>
      <c r="H262" s="234">
        <v>12</v>
      </c>
      <c r="I262" s="235"/>
      <c r="J262" s="236">
        <f>ROUND(I262*H262,2)</f>
        <v>0</v>
      </c>
      <c r="K262" s="232" t="s">
        <v>19</v>
      </c>
      <c r="L262" s="237"/>
      <c r="M262" s="238" t="s">
        <v>19</v>
      </c>
      <c r="N262" s="239" t="s">
        <v>41</v>
      </c>
      <c r="O262" s="83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126</v>
      </c>
      <c r="AT262" s="228" t="s">
        <v>123</v>
      </c>
      <c r="AU262" s="228" t="s">
        <v>112</v>
      </c>
      <c r="AY262" s="16" t="s">
        <v>113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112</v>
      </c>
      <c r="BK262" s="229">
        <f>ROUND(I262*H262,2)</f>
        <v>0</v>
      </c>
      <c r="BL262" s="16" t="s">
        <v>121</v>
      </c>
      <c r="BM262" s="228" t="s">
        <v>729</v>
      </c>
    </row>
    <row r="263" s="2" customFormat="1" ht="16.5" customHeight="1">
      <c r="A263" s="37"/>
      <c r="B263" s="38"/>
      <c r="C263" s="230" t="s">
        <v>730</v>
      </c>
      <c r="D263" s="230" t="s">
        <v>123</v>
      </c>
      <c r="E263" s="231" t="s">
        <v>731</v>
      </c>
      <c r="F263" s="232" t="s">
        <v>732</v>
      </c>
      <c r="G263" s="233" t="s">
        <v>287</v>
      </c>
      <c r="H263" s="234">
        <v>1</v>
      </c>
      <c r="I263" s="235"/>
      <c r="J263" s="236">
        <f>ROUND(I263*H263,2)</f>
        <v>0</v>
      </c>
      <c r="K263" s="232" t="s">
        <v>19</v>
      </c>
      <c r="L263" s="237"/>
      <c r="M263" s="238" t="s">
        <v>19</v>
      </c>
      <c r="N263" s="239" t="s">
        <v>41</v>
      </c>
      <c r="O263" s="83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126</v>
      </c>
      <c r="AT263" s="228" t="s">
        <v>123</v>
      </c>
      <c r="AU263" s="228" t="s">
        <v>112</v>
      </c>
      <c r="AY263" s="16" t="s">
        <v>113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112</v>
      </c>
      <c r="BK263" s="229">
        <f>ROUND(I263*H263,2)</f>
        <v>0</v>
      </c>
      <c r="BL263" s="16" t="s">
        <v>121</v>
      </c>
      <c r="BM263" s="228" t="s">
        <v>733</v>
      </c>
    </row>
    <row r="264" s="2" customFormat="1" ht="16.5" customHeight="1">
      <c r="A264" s="37"/>
      <c r="B264" s="38"/>
      <c r="C264" s="230" t="s">
        <v>734</v>
      </c>
      <c r="D264" s="230" t="s">
        <v>123</v>
      </c>
      <c r="E264" s="231" t="s">
        <v>735</v>
      </c>
      <c r="F264" s="232" t="s">
        <v>736</v>
      </c>
      <c r="G264" s="233" t="s">
        <v>287</v>
      </c>
      <c r="H264" s="234">
        <v>12</v>
      </c>
      <c r="I264" s="235"/>
      <c r="J264" s="236">
        <f>ROUND(I264*H264,2)</f>
        <v>0</v>
      </c>
      <c r="K264" s="232" t="s">
        <v>19</v>
      </c>
      <c r="L264" s="237"/>
      <c r="M264" s="238" t="s">
        <v>19</v>
      </c>
      <c r="N264" s="239" t="s">
        <v>41</v>
      </c>
      <c r="O264" s="83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126</v>
      </c>
      <c r="AT264" s="228" t="s">
        <v>123</v>
      </c>
      <c r="AU264" s="228" t="s">
        <v>112</v>
      </c>
      <c r="AY264" s="16" t="s">
        <v>113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112</v>
      </c>
      <c r="BK264" s="229">
        <f>ROUND(I264*H264,2)</f>
        <v>0</v>
      </c>
      <c r="BL264" s="16" t="s">
        <v>121</v>
      </c>
      <c r="BM264" s="228" t="s">
        <v>737</v>
      </c>
    </row>
    <row r="265" s="2" customFormat="1" ht="33" customHeight="1">
      <c r="A265" s="37"/>
      <c r="B265" s="38"/>
      <c r="C265" s="217" t="s">
        <v>738</v>
      </c>
      <c r="D265" s="217" t="s">
        <v>116</v>
      </c>
      <c r="E265" s="218" t="s">
        <v>739</v>
      </c>
      <c r="F265" s="219" t="s">
        <v>740</v>
      </c>
      <c r="G265" s="220" t="s">
        <v>143</v>
      </c>
      <c r="H265" s="221">
        <v>6</v>
      </c>
      <c r="I265" s="222"/>
      <c r="J265" s="223">
        <f>ROUND(I265*H265,2)</f>
        <v>0</v>
      </c>
      <c r="K265" s="219" t="s">
        <v>120</v>
      </c>
      <c r="L265" s="43"/>
      <c r="M265" s="224" t="s">
        <v>19</v>
      </c>
      <c r="N265" s="225" t="s">
        <v>41</v>
      </c>
      <c r="O265" s="83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121</v>
      </c>
      <c r="AT265" s="228" t="s">
        <v>116</v>
      </c>
      <c r="AU265" s="228" t="s">
        <v>112</v>
      </c>
      <c r="AY265" s="16" t="s">
        <v>113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112</v>
      </c>
      <c r="BK265" s="229">
        <f>ROUND(I265*H265,2)</f>
        <v>0</v>
      </c>
      <c r="BL265" s="16" t="s">
        <v>121</v>
      </c>
      <c r="BM265" s="228" t="s">
        <v>741</v>
      </c>
    </row>
    <row r="266" s="2" customFormat="1" ht="21.75" customHeight="1">
      <c r="A266" s="37"/>
      <c r="B266" s="38"/>
      <c r="C266" s="230" t="s">
        <v>742</v>
      </c>
      <c r="D266" s="230" t="s">
        <v>123</v>
      </c>
      <c r="E266" s="231" t="s">
        <v>743</v>
      </c>
      <c r="F266" s="232" t="s">
        <v>744</v>
      </c>
      <c r="G266" s="233" t="s">
        <v>143</v>
      </c>
      <c r="H266" s="234">
        <v>6</v>
      </c>
      <c r="I266" s="235"/>
      <c r="J266" s="236">
        <f>ROUND(I266*H266,2)</f>
        <v>0</v>
      </c>
      <c r="K266" s="232" t="s">
        <v>19</v>
      </c>
      <c r="L266" s="237"/>
      <c r="M266" s="238" t="s">
        <v>19</v>
      </c>
      <c r="N266" s="239" t="s">
        <v>41</v>
      </c>
      <c r="O266" s="83"/>
      <c r="P266" s="226">
        <f>O266*H266</f>
        <v>0</v>
      </c>
      <c r="Q266" s="226">
        <v>0.0025000000000000001</v>
      </c>
      <c r="R266" s="226">
        <f>Q266*H266</f>
        <v>0.014999999999999999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126</v>
      </c>
      <c r="AT266" s="228" t="s">
        <v>123</v>
      </c>
      <c r="AU266" s="228" t="s">
        <v>112</v>
      </c>
      <c r="AY266" s="16" t="s">
        <v>113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112</v>
      </c>
      <c r="BK266" s="229">
        <f>ROUND(I266*H266,2)</f>
        <v>0</v>
      </c>
      <c r="BL266" s="16" t="s">
        <v>121</v>
      </c>
      <c r="BM266" s="228" t="s">
        <v>745</v>
      </c>
    </row>
    <row r="267" s="2" customFormat="1" ht="33" customHeight="1">
      <c r="A267" s="37"/>
      <c r="B267" s="38"/>
      <c r="C267" s="217" t="s">
        <v>746</v>
      </c>
      <c r="D267" s="217" t="s">
        <v>116</v>
      </c>
      <c r="E267" s="218" t="s">
        <v>739</v>
      </c>
      <c r="F267" s="219" t="s">
        <v>740</v>
      </c>
      <c r="G267" s="220" t="s">
        <v>143</v>
      </c>
      <c r="H267" s="221">
        <v>8</v>
      </c>
      <c r="I267" s="222"/>
      <c r="J267" s="223">
        <f>ROUND(I267*H267,2)</f>
        <v>0</v>
      </c>
      <c r="K267" s="219" t="s">
        <v>120</v>
      </c>
      <c r="L267" s="43"/>
      <c r="M267" s="224" t="s">
        <v>19</v>
      </c>
      <c r="N267" s="225" t="s">
        <v>41</v>
      </c>
      <c r="O267" s="83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121</v>
      </c>
      <c r="AT267" s="228" t="s">
        <v>116</v>
      </c>
      <c r="AU267" s="228" t="s">
        <v>112</v>
      </c>
      <c r="AY267" s="16" t="s">
        <v>113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112</v>
      </c>
      <c r="BK267" s="229">
        <f>ROUND(I267*H267,2)</f>
        <v>0</v>
      </c>
      <c r="BL267" s="16" t="s">
        <v>121</v>
      </c>
      <c r="BM267" s="228" t="s">
        <v>747</v>
      </c>
    </row>
    <row r="268" s="2" customFormat="1" ht="16.5" customHeight="1">
      <c r="A268" s="37"/>
      <c r="B268" s="38"/>
      <c r="C268" s="230" t="s">
        <v>748</v>
      </c>
      <c r="D268" s="230" t="s">
        <v>123</v>
      </c>
      <c r="E268" s="231" t="s">
        <v>749</v>
      </c>
      <c r="F268" s="232" t="s">
        <v>750</v>
      </c>
      <c r="G268" s="233" t="s">
        <v>143</v>
      </c>
      <c r="H268" s="234">
        <v>8</v>
      </c>
      <c r="I268" s="235"/>
      <c r="J268" s="236">
        <f>ROUND(I268*H268,2)</f>
        <v>0</v>
      </c>
      <c r="K268" s="232" t="s">
        <v>19</v>
      </c>
      <c r="L268" s="237"/>
      <c r="M268" s="238" t="s">
        <v>19</v>
      </c>
      <c r="N268" s="239" t="s">
        <v>41</v>
      </c>
      <c r="O268" s="83"/>
      <c r="P268" s="226">
        <f>O268*H268</f>
        <v>0</v>
      </c>
      <c r="Q268" s="226">
        <v>0.0025000000000000001</v>
      </c>
      <c r="R268" s="226">
        <f>Q268*H268</f>
        <v>0.02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126</v>
      </c>
      <c r="AT268" s="228" t="s">
        <v>123</v>
      </c>
      <c r="AU268" s="228" t="s">
        <v>112</v>
      </c>
      <c r="AY268" s="16" t="s">
        <v>113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112</v>
      </c>
      <c r="BK268" s="229">
        <f>ROUND(I268*H268,2)</f>
        <v>0</v>
      </c>
      <c r="BL268" s="16" t="s">
        <v>121</v>
      </c>
      <c r="BM268" s="228" t="s">
        <v>751</v>
      </c>
    </row>
    <row r="269" s="2" customFormat="1" ht="33" customHeight="1">
      <c r="A269" s="37"/>
      <c r="B269" s="38"/>
      <c r="C269" s="217" t="s">
        <v>752</v>
      </c>
      <c r="D269" s="217" t="s">
        <v>116</v>
      </c>
      <c r="E269" s="218" t="s">
        <v>753</v>
      </c>
      <c r="F269" s="219" t="s">
        <v>754</v>
      </c>
      <c r="G269" s="220" t="s">
        <v>143</v>
      </c>
      <c r="H269" s="221">
        <v>28</v>
      </c>
      <c r="I269" s="222"/>
      <c r="J269" s="223">
        <f>ROUND(I269*H269,2)</f>
        <v>0</v>
      </c>
      <c r="K269" s="219" t="s">
        <v>300</v>
      </c>
      <c r="L269" s="43"/>
      <c r="M269" s="224" t="s">
        <v>19</v>
      </c>
      <c r="N269" s="225" t="s">
        <v>41</v>
      </c>
      <c r="O269" s="83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121</v>
      </c>
      <c r="AT269" s="228" t="s">
        <v>116</v>
      </c>
      <c r="AU269" s="228" t="s">
        <v>112</v>
      </c>
      <c r="AY269" s="16" t="s">
        <v>113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112</v>
      </c>
      <c r="BK269" s="229">
        <f>ROUND(I269*H269,2)</f>
        <v>0</v>
      </c>
      <c r="BL269" s="16" t="s">
        <v>121</v>
      </c>
      <c r="BM269" s="228" t="s">
        <v>755</v>
      </c>
    </row>
    <row r="270" s="2" customFormat="1" ht="21.75" customHeight="1">
      <c r="A270" s="37"/>
      <c r="B270" s="38"/>
      <c r="C270" s="230" t="s">
        <v>756</v>
      </c>
      <c r="D270" s="230" t="s">
        <v>123</v>
      </c>
      <c r="E270" s="231" t="s">
        <v>757</v>
      </c>
      <c r="F270" s="232" t="s">
        <v>758</v>
      </c>
      <c r="G270" s="233" t="s">
        <v>143</v>
      </c>
      <c r="H270" s="234">
        <v>15</v>
      </c>
      <c r="I270" s="235"/>
      <c r="J270" s="236">
        <f>ROUND(I270*H270,2)</f>
        <v>0</v>
      </c>
      <c r="K270" s="232" t="s">
        <v>19</v>
      </c>
      <c r="L270" s="237"/>
      <c r="M270" s="238" t="s">
        <v>19</v>
      </c>
      <c r="N270" s="239" t="s">
        <v>41</v>
      </c>
      <c r="O270" s="83"/>
      <c r="P270" s="226">
        <f>O270*H270</f>
        <v>0</v>
      </c>
      <c r="Q270" s="226">
        <v>0.00059999999999999995</v>
      </c>
      <c r="R270" s="226">
        <f>Q270*H270</f>
        <v>0.0089999999999999993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126</v>
      </c>
      <c r="AT270" s="228" t="s">
        <v>123</v>
      </c>
      <c r="AU270" s="228" t="s">
        <v>112</v>
      </c>
      <c r="AY270" s="16" t="s">
        <v>113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112</v>
      </c>
      <c r="BK270" s="229">
        <f>ROUND(I270*H270,2)</f>
        <v>0</v>
      </c>
      <c r="BL270" s="16" t="s">
        <v>121</v>
      </c>
      <c r="BM270" s="228" t="s">
        <v>759</v>
      </c>
    </row>
    <row r="271" s="2" customFormat="1" ht="21.75" customHeight="1">
      <c r="A271" s="37"/>
      <c r="B271" s="38"/>
      <c r="C271" s="230" t="s">
        <v>760</v>
      </c>
      <c r="D271" s="230" t="s">
        <v>123</v>
      </c>
      <c r="E271" s="231" t="s">
        <v>761</v>
      </c>
      <c r="F271" s="232" t="s">
        <v>762</v>
      </c>
      <c r="G271" s="233" t="s">
        <v>143</v>
      </c>
      <c r="H271" s="234">
        <v>13</v>
      </c>
      <c r="I271" s="235"/>
      <c r="J271" s="236">
        <f>ROUND(I271*H271,2)</f>
        <v>0</v>
      </c>
      <c r="K271" s="232" t="s">
        <v>19</v>
      </c>
      <c r="L271" s="237"/>
      <c r="M271" s="238" t="s">
        <v>19</v>
      </c>
      <c r="N271" s="239" t="s">
        <v>41</v>
      </c>
      <c r="O271" s="83"/>
      <c r="P271" s="226">
        <f>O271*H271</f>
        <v>0</v>
      </c>
      <c r="Q271" s="226">
        <v>0.00050000000000000001</v>
      </c>
      <c r="R271" s="226">
        <f>Q271*H271</f>
        <v>0.0065000000000000006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126</v>
      </c>
      <c r="AT271" s="228" t="s">
        <v>123</v>
      </c>
      <c r="AU271" s="228" t="s">
        <v>112</v>
      </c>
      <c r="AY271" s="16" t="s">
        <v>113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112</v>
      </c>
      <c r="BK271" s="229">
        <f>ROUND(I271*H271,2)</f>
        <v>0</v>
      </c>
      <c r="BL271" s="16" t="s">
        <v>121</v>
      </c>
      <c r="BM271" s="228" t="s">
        <v>763</v>
      </c>
    </row>
    <row r="272" s="2" customFormat="1" ht="33" customHeight="1">
      <c r="A272" s="37"/>
      <c r="B272" s="38"/>
      <c r="C272" s="217" t="s">
        <v>764</v>
      </c>
      <c r="D272" s="217" t="s">
        <v>116</v>
      </c>
      <c r="E272" s="218" t="s">
        <v>765</v>
      </c>
      <c r="F272" s="219" t="s">
        <v>766</v>
      </c>
      <c r="G272" s="220" t="s">
        <v>143</v>
      </c>
      <c r="H272" s="221">
        <v>1</v>
      </c>
      <c r="I272" s="222"/>
      <c r="J272" s="223">
        <f>ROUND(I272*H272,2)</f>
        <v>0</v>
      </c>
      <c r="K272" s="219" t="s">
        <v>120</v>
      </c>
      <c r="L272" s="43"/>
      <c r="M272" s="224" t="s">
        <v>19</v>
      </c>
      <c r="N272" s="225" t="s">
        <v>41</v>
      </c>
      <c r="O272" s="83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121</v>
      </c>
      <c r="AT272" s="228" t="s">
        <v>116</v>
      </c>
      <c r="AU272" s="228" t="s">
        <v>112</v>
      </c>
      <c r="AY272" s="16" t="s">
        <v>113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112</v>
      </c>
      <c r="BK272" s="229">
        <f>ROUND(I272*H272,2)</f>
        <v>0</v>
      </c>
      <c r="BL272" s="16" t="s">
        <v>121</v>
      </c>
      <c r="BM272" s="228" t="s">
        <v>767</v>
      </c>
    </row>
    <row r="273" s="2" customFormat="1" ht="21.75" customHeight="1">
      <c r="A273" s="37"/>
      <c r="B273" s="38"/>
      <c r="C273" s="230" t="s">
        <v>768</v>
      </c>
      <c r="D273" s="230" t="s">
        <v>123</v>
      </c>
      <c r="E273" s="231" t="s">
        <v>769</v>
      </c>
      <c r="F273" s="232" t="s">
        <v>770</v>
      </c>
      <c r="G273" s="233" t="s">
        <v>143</v>
      </c>
      <c r="H273" s="234">
        <v>1</v>
      </c>
      <c r="I273" s="235"/>
      <c r="J273" s="236">
        <f>ROUND(I273*H273,2)</f>
        <v>0</v>
      </c>
      <c r="K273" s="232" t="s">
        <v>120</v>
      </c>
      <c r="L273" s="237"/>
      <c r="M273" s="238" t="s">
        <v>19</v>
      </c>
      <c r="N273" s="239" t="s">
        <v>41</v>
      </c>
      <c r="O273" s="83"/>
      <c r="P273" s="226">
        <f>O273*H273</f>
        <v>0</v>
      </c>
      <c r="Q273" s="226">
        <v>0.0022000000000000001</v>
      </c>
      <c r="R273" s="226">
        <f>Q273*H273</f>
        <v>0.0022000000000000001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126</v>
      </c>
      <c r="AT273" s="228" t="s">
        <v>123</v>
      </c>
      <c r="AU273" s="228" t="s">
        <v>112</v>
      </c>
      <c r="AY273" s="16" t="s">
        <v>113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112</v>
      </c>
      <c r="BK273" s="229">
        <f>ROUND(I273*H273,2)</f>
        <v>0</v>
      </c>
      <c r="BL273" s="16" t="s">
        <v>121</v>
      </c>
      <c r="BM273" s="228" t="s">
        <v>771</v>
      </c>
    </row>
    <row r="274" s="2" customFormat="1" ht="33" customHeight="1">
      <c r="A274" s="37"/>
      <c r="B274" s="38"/>
      <c r="C274" s="217" t="s">
        <v>772</v>
      </c>
      <c r="D274" s="217" t="s">
        <v>116</v>
      </c>
      <c r="E274" s="218" t="s">
        <v>773</v>
      </c>
      <c r="F274" s="219" t="s">
        <v>774</v>
      </c>
      <c r="G274" s="220" t="s">
        <v>143</v>
      </c>
      <c r="H274" s="221">
        <v>10</v>
      </c>
      <c r="I274" s="222"/>
      <c r="J274" s="223">
        <f>ROUND(I274*H274,2)</f>
        <v>0</v>
      </c>
      <c r="K274" s="219" t="s">
        <v>120</v>
      </c>
      <c r="L274" s="43"/>
      <c r="M274" s="224" t="s">
        <v>19</v>
      </c>
      <c r="N274" s="225" t="s">
        <v>41</v>
      </c>
      <c r="O274" s="83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121</v>
      </c>
      <c r="AT274" s="228" t="s">
        <v>116</v>
      </c>
      <c r="AU274" s="228" t="s">
        <v>112</v>
      </c>
      <c r="AY274" s="16" t="s">
        <v>113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112</v>
      </c>
      <c r="BK274" s="229">
        <f>ROUND(I274*H274,2)</f>
        <v>0</v>
      </c>
      <c r="BL274" s="16" t="s">
        <v>121</v>
      </c>
      <c r="BM274" s="228" t="s">
        <v>775</v>
      </c>
    </row>
    <row r="275" s="2" customFormat="1" ht="16.5" customHeight="1">
      <c r="A275" s="37"/>
      <c r="B275" s="38"/>
      <c r="C275" s="230" t="s">
        <v>776</v>
      </c>
      <c r="D275" s="230" t="s">
        <v>123</v>
      </c>
      <c r="E275" s="231" t="s">
        <v>777</v>
      </c>
      <c r="F275" s="232" t="s">
        <v>778</v>
      </c>
      <c r="G275" s="233" t="s">
        <v>143</v>
      </c>
      <c r="H275" s="234">
        <v>10</v>
      </c>
      <c r="I275" s="235"/>
      <c r="J275" s="236">
        <f>ROUND(I275*H275,2)</f>
        <v>0</v>
      </c>
      <c r="K275" s="232" t="s">
        <v>19</v>
      </c>
      <c r="L275" s="237"/>
      <c r="M275" s="238" t="s">
        <v>19</v>
      </c>
      <c r="N275" s="239" t="s">
        <v>41</v>
      </c>
      <c r="O275" s="83"/>
      <c r="P275" s="226">
        <f>O275*H275</f>
        <v>0</v>
      </c>
      <c r="Q275" s="226">
        <v>0.0025000000000000001</v>
      </c>
      <c r="R275" s="226">
        <f>Q275*H275</f>
        <v>0.025000000000000001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126</v>
      </c>
      <c r="AT275" s="228" t="s">
        <v>123</v>
      </c>
      <c r="AU275" s="228" t="s">
        <v>112</v>
      </c>
      <c r="AY275" s="16" t="s">
        <v>113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112</v>
      </c>
      <c r="BK275" s="229">
        <f>ROUND(I275*H275,2)</f>
        <v>0</v>
      </c>
      <c r="BL275" s="16" t="s">
        <v>121</v>
      </c>
      <c r="BM275" s="228" t="s">
        <v>779</v>
      </c>
    </row>
    <row r="276" s="2" customFormat="1" ht="33" customHeight="1">
      <c r="A276" s="37"/>
      <c r="B276" s="38"/>
      <c r="C276" s="217" t="s">
        <v>780</v>
      </c>
      <c r="D276" s="217" t="s">
        <v>116</v>
      </c>
      <c r="E276" s="218" t="s">
        <v>773</v>
      </c>
      <c r="F276" s="219" t="s">
        <v>774</v>
      </c>
      <c r="G276" s="220" t="s">
        <v>143</v>
      </c>
      <c r="H276" s="221">
        <v>2</v>
      </c>
      <c r="I276" s="222"/>
      <c r="J276" s="223">
        <f>ROUND(I276*H276,2)</f>
        <v>0</v>
      </c>
      <c r="K276" s="219" t="s">
        <v>120</v>
      </c>
      <c r="L276" s="43"/>
      <c r="M276" s="224" t="s">
        <v>19</v>
      </c>
      <c r="N276" s="225" t="s">
        <v>41</v>
      </c>
      <c r="O276" s="83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121</v>
      </c>
      <c r="AT276" s="228" t="s">
        <v>116</v>
      </c>
      <c r="AU276" s="228" t="s">
        <v>112</v>
      </c>
      <c r="AY276" s="16" t="s">
        <v>113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112</v>
      </c>
      <c r="BK276" s="229">
        <f>ROUND(I276*H276,2)</f>
        <v>0</v>
      </c>
      <c r="BL276" s="16" t="s">
        <v>121</v>
      </c>
      <c r="BM276" s="228" t="s">
        <v>781</v>
      </c>
    </row>
    <row r="277" s="2" customFormat="1" ht="16.5" customHeight="1">
      <c r="A277" s="37"/>
      <c r="B277" s="38"/>
      <c r="C277" s="230" t="s">
        <v>782</v>
      </c>
      <c r="D277" s="230" t="s">
        <v>123</v>
      </c>
      <c r="E277" s="231" t="s">
        <v>783</v>
      </c>
      <c r="F277" s="232" t="s">
        <v>784</v>
      </c>
      <c r="G277" s="233" t="s">
        <v>143</v>
      </c>
      <c r="H277" s="234">
        <v>2</v>
      </c>
      <c r="I277" s="235"/>
      <c r="J277" s="236">
        <f>ROUND(I277*H277,2)</f>
        <v>0</v>
      </c>
      <c r="K277" s="232" t="s">
        <v>19</v>
      </c>
      <c r="L277" s="237"/>
      <c r="M277" s="238" t="s">
        <v>19</v>
      </c>
      <c r="N277" s="239" t="s">
        <v>41</v>
      </c>
      <c r="O277" s="83"/>
      <c r="P277" s="226">
        <f>O277*H277</f>
        <v>0</v>
      </c>
      <c r="Q277" s="226">
        <v>0.0025000000000000001</v>
      </c>
      <c r="R277" s="226">
        <f>Q277*H277</f>
        <v>0.0050000000000000001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126</v>
      </c>
      <c r="AT277" s="228" t="s">
        <v>123</v>
      </c>
      <c r="AU277" s="228" t="s">
        <v>112</v>
      </c>
      <c r="AY277" s="16" t="s">
        <v>113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112</v>
      </c>
      <c r="BK277" s="229">
        <f>ROUND(I277*H277,2)</f>
        <v>0</v>
      </c>
      <c r="BL277" s="16" t="s">
        <v>121</v>
      </c>
      <c r="BM277" s="228" t="s">
        <v>785</v>
      </c>
    </row>
    <row r="278" s="2" customFormat="1" ht="21.75" customHeight="1">
      <c r="A278" s="37"/>
      <c r="B278" s="38"/>
      <c r="C278" s="217" t="s">
        <v>786</v>
      </c>
      <c r="D278" s="217" t="s">
        <v>116</v>
      </c>
      <c r="E278" s="218" t="s">
        <v>787</v>
      </c>
      <c r="F278" s="219" t="s">
        <v>788</v>
      </c>
      <c r="G278" s="220" t="s">
        <v>143</v>
      </c>
      <c r="H278" s="221">
        <v>3</v>
      </c>
      <c r="I278" s="222"/>
      <c r="J278" s="223">
        <f>ROUND(I278*H278,2)</f>
        <v>0</v>
      </c>
      <c r="K278" s="219" t="s">
        <v>120</v>
      </c>
      <c r="L278" s="43"/>
      <c r="M278" s="224" t="s">
        <v>19</v>
      </c>
      <c r="N278" s="225" t="s">
        <v>41</v>
      </c>
      <c r="O278" s="83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121</v>
      </c>
      <c r="AT278" s="228" t="s">
        <v>116</v>
      </c>
      <c r="AU278" s="228" t="s">
        <v>112</v>
      </c>
      <c r="AY278" s="16" t="s">
        <v>113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112</v>
      </c>
      <c r="BK278" s="229">
        <f>ROUND(I278*H278,2)</f>
        <v>0</v>
      </c>
      <c r="BL278" s="16" t="s">
        <v>121</v>
      </c>
      <c r="BM278" s="228" t="s">
        <v>789</v>
      </c>
    </row>
    <row r="279" s="2" customFormat="1" ht="21.75" customHeight="1">
      <c r="A279" s="37"/>
      <c r="B279" s="38"/>
      <c r="C279" s="230" t="s">
        <v>790</v>
      </c>
      <c r="D279" s="230" t="s">
        <v>123</v>
      </c>
      <c r="E279" s="231" t="s">
        <v>791</v>
      </c>
      <c r="F279" s="232" t="s">
        <v>792</v>
      </c>
      <c r="G279" s="233" t="s">
        <v>143</v>
      </c>
      <c r="H279" s="234">
        <v>3</v>
      </c>
      <c r="I279" s="235"/>
      <c r="J279" s="236">
        <f>ROUND(I279*H279,2)</f>
        <v>0</v>
      </c>
      <c r="K279" s="232" t="s">
        <v>19</v>
      </c>
      <c r="L279" s="237"/>
      <c r="M279" s="238" t="s">
        <v>19</v>
      </c>
      <c r="N279" s="239" t="s">
        <v>41</v>
      </c>
      <c r="O279" s="83"/>
      <c r="P279" s="226">
        <f>O279*H279</f>
        <v>0</v>
      </c>
      <c r="Q279" s="226">
        <v>0.0022000000000000001</v>
      </c>
      <c r="R279" s="226">
        <f>Q279*H279</f>
        <v>0.0066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126</v>
      </c>
      <c r="AT279" s="228" t="s">
        <v>123</v>
      </c>
      <c r="AU279" s="228" t="s">
        <v>112</v>
      </c>
      <c r="AY279" s="16" t="s">
        <v>113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112</v>
      </c>
      <c r="BK279" s="229">
        <f>ROUND(I279*H279,2)</f>
        <v>0</v>
      </c>
      <c r="BL279" s="16" t="s">
        <v>121</v>
      </c>
      <c r="BM279" s="228" t="s">
        <v>793</v>
      </c>
    </row>
    <row r="280" s="2" customFormat="1" ht="33" customHeight="1">
      <c r="A280" s="37"/>
      <c r="B280" s="38"/>
      <c r="C280" s="217" t="s">
        <v>794</v>
      </c>
      <c r="D280" s="217" t="s">
        <v>116</v>
      </c>
      <c r="E280" s="218" t="s">
        <v>795</v>
      </c>
      <c r="F280" s="219" t="s">
        <v>796</v>
      </c>
      <c r="G280" s="220" t="s">
        <v>143</v>
      </c>
      <c r="H280" s="221">
        <v>12</v>
      </c>
      <c r="I280" s="222"/>
      <c r="J280" s="223">
        <f>ROUND(I280*H280,2)</f>
        <v>0</v>
      </c>
      <c r="K280" s="219" t="s">
        <v>120</v>
      </c>
      <c r="L280" s="43"/>
      <c r="M280" s="224" t="s">
        <v>19</v>
      </c>
      <c r="N280" s="225" t="s">
        <v>41</v>
      </c>
      <c r="O280" s="83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121</v>
      </c>
      <c r="AT280" s="228" t="s">
        <v>116</v>
      </c>
      <c r="AU280" s="228" t="s">
        <v>112</v>
      </c>
      <c r="AY280" s="16" t="s">
        <v>113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112</v>
      </c>
      <c r="BK280" s="229">
        <f>ROUND(I280*H280,2)</f>
        <v>0</v>
      </c>
      <c r="BL280" s="16" t="s">
        <v>121</v>
      </c>
      <c r="BM280" s="228" t="s">
        <v>797</v>
      </c>
    </row>
    <row r="281" s="2" customFormat="1" ht="16.5" customHeight="1">
      <c r="A281" s="37"/>
      <c r="B281" s="38"/>
      <c r="C281" s="230" t="s">
        <v>798</v>
      </c>
      <c r="D281" s="230" t="s">
        <v>123</v>
      </c>
      <c r="E281" s="231" t="s">
        <v>799</v>
      </c>
      <c r="F281" s="232" t="s">
        <v>800</v>
      </c>
      <c r="G281" s="233" t="s">
        <v>143</v>
      </c>
      <c r="H281" s="234">
        <v>12</v>
      </c>
      <c r="I281" s="235"/>
      <c r="J281" s="236">
        <f>ROUND(I281*H281,2)</f>
        <v>0</v>
      </c>
      <c r="K281" s="232" t="s">
        <v>19</v>
      </c>
      <c r="L281" s="237"/>
      <c r="M281" s="238" t="s">
        <v>19</v>
      </c>
      <c r="N281" s="239" t="s">
        <v>41</v>
      </c>
      <c r="O281" s="83"/>
      <c r="P281" s="226">
        <f>O281*H281</f>
        <v>0</v>
      </c>
      <c r="Q281" s="226">
        <v>0.0025000000000000001</v>
      </c>
      <c r="R281" s="226">
        <f>Q281*H281</f>
        <v>0.029999999999999999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126</v>
      </c>
      <c r="AT281" s="228" t="s">
        <v>123</v>
      </c>
      <c r="AU281" s="228" t="s">
        <v>112</v>
      </c>
      <c r="AY281" s="16" t="s">
        <v>113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112</v>
      </c>
      <c r="BK281" s="229">
        <f>ROUND(I281*H281,2)</f>
        <v>0</v>
      </c>
      <c r="BL281" s="16" t="s">
        <v>121</v>
      </c>
      <c r="BM281" s="228" t="s">
        <v>801</v>
      </c>
    </row>
    <row r="282" s="12" customFormat="1" ht="25.92" customHeight="1">
      <c r="A282" s="12"/>
      <c r="B282" s="201"/>
      <c r="C282" s="202"/>
      <c r="D282" s="203" t="s">
        <v>68</v>
      </c>
      <c r="E282" s="204" t="s">
        <v>123</v>
      </c>
      <c r="F282" s="204" t="s">
        <v>802</v>
      </c>
      <c r="G282" s="202"/>
      <c r="H282" s="202"/>
      <c r="I282" s="205"/>
      <c r="J282" s="206">
        <f>BK282</f>
        <v>0</v>
      </c>
      <c r="K282" s="202"/>
      <c r="L282" s="207"/>
      <c r="M282" s="208"/>
      <c r="N282" s="209"/>
      <c r="O282" s="209"/>
      <c r="P282" s="210">
        <f>P283</f>
        <v>0</v>
      </c>
      <c r="Q282" s="209"/>
      <c r="R282" s="210">
        <f>R283</f>
        <v>6.0900000000000007</v>
      </c>
      <c r="S282" s="209"/>
      <c r="T282" s="211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2" t="s">
        <v>128</v>
      </c>
      <c r="AT282" s="213" t="s">
        <v>68</v>
      </c>
      <c r="AU282" s="213" t="s">
        <v>69</v>
      </c>
      <c r="AY282" s="212" t="s">
        <v>113</v>
      </c>
      <c r="BK282" s="214">
        <f>BK283</f>
        <v>0</v>
      </c>
    </row>
    <row r="283" s="12" customFormat="1" ht="22.8" customHeight="1">
      <c r="A283" s="12"/>
      <c r="B283" s="201"/>
      <c r="C283" s="202"/>
      <c r="D283" s="203" t="s">
        <v>68</v>
      </c>
      <c r="E283" s="215" t="s">
        <v>803</v>
      </c>
      <c r="F283" s="215" t="s">
        <v>804</v>
      </c>
      <c r="G283" s="202"/>
      <c r="H283" s="202"/>
      <c r="I283" s="205"/>
      <c r="J283" s="216">
        <f>BK283</f>
        <v>0</v>
      </c>
      <c r="K283" s="202"/>
      <c r="L283" s="207"/>
      <c r="M283" s="208"/>
      <c r="N283" s="209"/>
      <c r="O283" s="209"/>
      <c r="P283" s="210">
        <f>SUM(P284:P287)</f>
        <v>0</v>
      </c>
      <c r="Q283" s="209"/>
      <c r="R283" s="210">
        <f>SUM(R284:R287)</f>
        <v>6.0900000000000007</v>
      </c>
      <c r="S283" s="209"/>
      <c r="T283" s="211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128</v>
      </c>
      <c r="AT283" s="213" t="s">
        <v>68</v>
      </c>
      <c r="AU283" s="213" t="s">
        <v>77</v>
      </c>
      <c r="AY283" s="212" t="s">
        <v>113</v>
      </c>
      <c r="BK283" s="214">
        <f>SUM(BK284:BK287)</f>
        <v>0</v>
      </c>
    </row>
    <row r="284" s="2" customFormat="1" ht="21.75" customHeight="1">
      <c r="A284" s="37"/>
      <c r="B284" s="38"/>
      <c r="C284" s="217" t="s">
        <v>805</v>
      </c>
      <c r="D284" s="217" t="s">
        <v>116</v>
      </c>
      <c r="E284" s="218" t="s">
        <v>806</v>
      </c>
      <c r="F284" s="219" t="s">
        <v>807</v>
      </c>
      <c r="G284" s="220" t="s">
        <v>808</v>
      </c>
      <c r="H284" s="221">
        <v>0.10000000000000001</v>
      </c>
      <c r="I284" s="222"/>
      <c r="J284" s="223">
        <f>ROUND(I284*H284,2)</f>
        <v>0</v>
      </c>
      <c r="K284" s="219" t="s">
        <v>120</v>
      </c>
      <c r="L284" s="43"/>
      <c r="M284" s="224" t="s">
        <v>19</v>
      </c>
      <c r="N284" s="225" t="s">
        <v>41</v>
      </c>
      <c r="O284" s="83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358</v>
      </c>
      <c r="AT284" s="228" t="s">
        <v>116</v>
      </c>
      <c r="AU284" s="228" t="s">
        <v>112</v>
      </c>
      <c r="AY284" s="16" t="s">
        <v>113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112</v>
      </c>
      <c r="BK284" s="229">
        <f>ROUND(I284*H284,2)</f>
        <v>0</v>
      </c>
      <c r="BL284" s="16" t="s">
        <v>358</v>
      </c>
      <c r="BM284" s="228" t="s">
        <v>809</v>
      </c>
    </row>
    <row r="285" s="2" customFormat="1" ht="55.5" customHeight="1">
      <c r="A285" s="37"/>
      <c r="B285" s="38"/>
      <c r="C285" s="217" t="s">
        <v>810</v>
      </c>
      <c r="D285" s="217" t="s">
        <v>116</v>
      </c>
      <c r="E285" s="218" t="s">
        <v>811</v>
      </c>
      <c r="F285" s="219" t="s">
        <v>812</v>
      </c>
      <c r="G285" s="220" t="s">
        <v>119</v>
      </c>
      <c r="H285" s="221">
        <v>30</v>
      </c>
      <c r="I285" s="222"/>
      <c r="J285" s="223">
        <f>ROUND(I285*H285,2)</f>
        <v>0</v>
      </c>
      <c r="K285" s="219" t="s">
        <v>120</v>
      </c>
      <c r="L285" s="43"/>
      <c r="M285" s="224" t="s">
        <v>19</v>
      </c>
      <c r="N285" s="225" t="s">
        <v>41</v>
      </c>
      <c r="O285" s="83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358</v>
      </c>
      <c r="AT285" s="228" t="s">
        <v>116</v>
      </c>
      <c r="AU285" s="228" t="s">
        <v>112</v>
      </c>
      <c r="AY285" s="16" t="s">
        <v>113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112</v>
      </c>
      <c r="BK285" s="229">
        <f>ROUND(I285*H285,2)</f>
        <v>0</v>
      </c>
      <c r="BL285" s="16" t="s">
        <v>358</v>
      </c>
      <c r="BM285" s="228" t="s">
        <v>813</v>
      </c>
    </row>
    <row r="286" s="2" customFormat="1" ht="33" customHeight="1">
      <c r="A286" s="37"/>
      <c r="B286" s="38"/>
      <c r="C286" s="217" t="s">
        <v>814</v>
      </c>
      <c r="D286" s="217" t="s">
        <v>116</v>
      </c>
      <c r="E286" s="218" t="s">
        <v>815</v>
      </c>
      <c r="F286" s="219" t="s">
        <v>816</v>
      </c>
      <c r="G286" s="220" t="s">
        <v>119</v>
      </c>
      <c r="H286" s="221">
        <v>30</v>
      </c>
      <c r="I286" s="222"/>
      <c r="J286" s="223">
        <f>ROUND(I286*H286,2)</f>
        <v>0</v>
      </c>
      <c r="K286" s="219" t="s">
        <v>120</v>
      </c>
      <c r="L286" s="43"/>
      <c r="M286" s="224" t="s">
        <v>19</v>
      </c>
      <c r="N286" s="225" t="s">
        <v>41</v>
      </c>
      <c r="O286" s="83"/>
      <c r="P286" s="226">
        <f>O286*H286</f>
        <v>0</v>
      </c>
      <c r="Q286" s="226">
        <v>0.20300000000000001</v>
      </c>
      <c r="R286" s="226">
        <f>Q286*H286</f>
        <v>6.0900000000000007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358</v>
      </c>
      <c r="AT286" s="228" t="s">
        <v>116</v>
      </c>
      <c r="AU286" s="228" t="s">
        <v>112</v>
      </c>
      <c r="AY286" s="16" t="s">
        <v>113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112</v>
      </c>
      <c r="BK286" s="229">
        <f>ROUND(I286*H286,2)</f>
        <v>0</v>
      </c>
      <c r="BL286" s="16" t="s">
        <v>358</v>
      </c>
      <c r="BM286" s="228" t="s">
        <v>817</v>
      </c>
    </row>
    <row r="287" s="2" customFormat="1" ht="33" customHeight="1">
      <c r="A287" s="37"/>
      <c r="B287" s="38"/>
      <c r="C287" s="217" t="s">
        <v>818</v>
      </c>
      <c r="D287" s="217" t="s">
        <v>116</v>
      </c>
      <c r="E287" s="218" t="s">
        <v>819</v>
      </c>
      <c r="F287" s="219" t="s">
        <v>820</v>
      </c>
      <c r="G287" s="220" t="s">
        <v>119</v>
      </c>
      <c r="H287" s="221">
        <v>30</v>
      </c>
      <c r="I287" s="222"/>
      <c r="J287" s="223">
        <f>ROUND(I287*H287,2)</f>
        <v>0</v>
      </c>
      <c r="K287" s="219" t="s">
        <v>120</v>
      </c>
      <c r="L287" s="43"/>
      <c r="M287" s="224" t="s">
        <v>19</v>
      </c>
      <c r="N287" s="225" t="s">
        <v>41</v>
      </c>
      <c r="O287" s="83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358</v>
      </c>
      <c r="AT287" s="228" t="s">
        <v>116</v>
      </c>
      <c r="AU287" s="228" t="s">
        <v>112</v>
      </c>
      <c r="AY287" s="16" t="s">
        <v>113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112</v>
      </c>
      <c r="BK287" s="229">
        <f>ROUND(I287*H287,2)</f>
        <v>0</v>
      </c>
      <c r="BL287" s="16" t="s">
        <v>358</v>
      </c>
      <c r="BM287" s="228" t="s">
        <v>821</v>
      </c>
    </row>
    <row r="288" s="12" customFormat="1" ht="25.92" customHeight="1">
      <c r="A288" s="12"/>
      <c r="B288" s="201"/>
      <c r="C288" s="202"/>
      <c r="D288" s="203" t="s">
        <v>68</v>
      </c>
      <c r="E288" s="204" t="s">
        <v>822</v>
      </c>
      <c r="F288" s="204" t="s">
        <v>823</v>
      </c>
      <c r="G288" s="202"/>
      <c r="H288" s="202"/>
      <c r="I288" s="205"/>
      <c r="J288" s="206">
        <f>BK288</f>
        <v>0</v>
      </c>
      <c r="K288" s="202"/>
      <c r="L288" s="207"/>
      <c r="M288" s="208"/>
      <c r="N288" s="209"/>
      <c r="O288" s="209"/>
      <c r="P288" s="210">
        <f>SUM(P289:P294)</f>
        <v>0</v>
      </c>
      <c r="Q288" s="209"/>
      <c r="R288" s="210">
        <f>SUM(R289:R294)</f>
        <v>0</v>
      </c>
      <c r="S288" s="209"/>
      <c r="T288" s="211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2" t="s">
        <v>132</v>
      </c>
      <c r="AT288" s="213" t="s">
        <v>68</v>
      </c>
      <c r="AU288" s="213" t="s">
        <v>69</v>
      </c>
      <c r="AY288" s="212" t="s">
        <v>113</v>
      </c>
      <c r="BK288" s="214">
        <f>SUM(BK289:BK294)</f>
        <v>0</v>
      </c>
    </row>
    <row r="289" s="2" customFormat="1" ht="21.75" customHeight="1">
      <c r="A289" s="37"/>
      <c r="B289" s="38"/>
      <c r="C289" s="217" t="s">
        <v>824</v>
      </c>
      <c r="D289" s="217" t="s">
        <v>116</v>
      </c>
      <c r="E289" s="218" t="s">
        <v>825</v>
      </c>
      <c r="F289" s="219" t="s">
        <v>826</v>
      </c>
      <c r="G289" s="220" t="s">
        <v>827</v>
      </c>
      <c r="H289" s="221">
        <v>40</v>
      </c>
      <c r="I289" s="222"/>
      <c r="J289" s="223">
        <f>ROUND(I289*H289,2)</f>
        <v>0</v>
      </c>
      <c r="K289" s="219" t="s">
        <v>120</v>
      </c>
      <c r="L289" s="43"/>
      <c r="M289" s="224" t="s">
        <v>19</v>
      </c>
      <c r="N289" s="225" t="s">
        <v>41</v>
      </c>
      <c r="O289" s="83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828</v>
      </c>
      <c r="AT289" s="228" t="s">
        <v>116</v>
      </c>
      <c r="AU289" s="228" t="s">
        <v>77</v>
      </c>
      <c r="AY289" s="16" t="s">
        <v>113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112</v>
      </c>
      <c r="BK289" s="229">
        <f>ROUND(I289*H289,2)</f>
        <v>0</v>
      </c>
      <c r="BL289" s="16" t="s">
        <v>828</v>
      </c>
      <c r="BM289" s="228" t="s">
        <v>829</v>
      </c>
    </row>
    <row r="290" s="2" customFormat="1">
      <c r="A290" s="37"/>
      <c r="B290" s="38"/>
      <c r="C290" s="39"/>
      <c r="D290" s="240" t="s">
        <v>189</v>
      </c>
      <c r="E290" s="39"/>
      <c r="F290" s="241" t="s">
        <v>830</v>
      </c>
      <c r="G290" s="39"/>
      <c r="H290" s="39"/>
      <c r="I290" s="135"/>
      <c r="J290" s="39"/>
      <c r="K290" s="39"/>
      <c r="L290" s="43"/>
      <c r="M290" s="242"/>
      <c r="N290" s="243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189</v>
      </c>
      <c r="AU290" s="16" t="s">
        <v>77</v>
      </c>
    </row>
    <row r="291" s="2" customFormat="1" ht="21.75" customHeight="1">
      <c r="A291" s="37"/>
      <c r="B291" s="38"/>
      <c r="C291" s="217" t="s">
        <v>831</v>
      </c>
      <c r="D291" s="217" t="s">
        <v>116</v>
      </c>
      <c r="E291" s="218" t="s">
        <v>832</v>
      </c>
      <c r="F291" s="219" t="s">
        <v>833</v>
      </c>
      <c r="G291" s="220" t="s">
        <v>827</v>
      </c>
      <c r="H291" s="221">
        <v>15</v>
      </c>
      <c r="I291" s="222"/>
      <c r="J291" s="223">
        <f>ROUND(I291*H291,2)</f>
        <v>0</v>
      </c>
      <c r="K291" s="219" t="s">
        <v>120</v>
      </c>
      <c r="L291" s="43"/>
      <c r="M291" s="224" t="s">
        <v>19</v>
      </c>
      <c r="N291" s="225" t="s">
        <v>41</v>
      </c>
      <c r="O291" s="83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828</v>
      </c>
      <c r="AT291" s="228" t="s">
        <v>116</v>
      </c>
      <c r="AU291" s="228" t="s">
        <v>77</v>
      </c>
      <c r="AY291" s="16" t="s">
        <v>113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112</v>
      </c>
      <c r="BK291" s="229">
        <f>ROUND(I291*H291,2)</f>
        <v>0</v>
      </c>
      <c r="BL291" s="16" t="s">
        <v>828</v>
      </c>
      <c r="BM291" s="228" t="s">
        <v>834</v>
      </c>
    </row>
    <row r="292" s="2" customFormat="1">
      <c r="A292" s="37"/>
      <c r="B292" s="38"/>
      <c r="C292" s="39"/>
      <c r="D292" s="240" t="s">
        <v>189</v>
      </c>
      <c r="E292" s="39"/>
      <c r="F292" s="241" t="s">
        <v>835</v>
      </c>
      <c r="G292" s="39"/>
      <c r="H292" s="39"/>
      <c r="I292" s="135"/>
      <c r="J292" s="39"/>
      <c r="K292" s="39"/>
      <c r="L292" s="43"/>
      <c r="M292" s="242"/>
      <c r="N292" s="243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189</v>
      </c>
      <c r="AU292" s="16" t="s">
        <v>77</v>
      </c>
    </row>
    <row r="293" s="2" customFormat="1" ht="21.75" customHeight="1">
      <c r="A293" s="37"/>
      <c r="B293" s="38"/>
      <c r="C293" s="217" t="s">
        <v>836</v>
      </c>
      <c r="D293" s="217" t="s">
        <v>116</v>
      </c>
      <c r="E293" s="218" t="s">
        <v>837</v>
      </c>
      <c r="F293" s="219" t="s">
        <v>838</v>
      </c>
      <c r="G293" s="220" t="s">
        <v>827</v>
      </c>
      <c r="H293" s="221">
        <v>20</v>
      </c>
      <c r="I293" s="222"/>
      <c r="J293" s="223">
        <f>ROUND(I293*H293,2)</f>
        <v>0</v>
      </c>
      <c r="K293" s="219" t="s">
        <v>120</v>
      </c>
      <c r="L293" s="43"/>
      <c r="M293" s="224" t="s">
        <v>19</v>
      </c>
      <c r="N293" s="225" t="s">
        <v>41</v>
      </c>
      <c r="O293" s="83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828</v>
      </c>
      <c r="AT293" s="228" t="s">
        <v>116</v>
      </c>
      <c r="AU293" s="228" t="s">
        <v>77</v>
      </c>
      <c r="AY293" s="16" t="s">
        <v>113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112</v>
      </c>
      <c r="BK293" s="229">
        <f>ROUND(I293*H293,2)</f>
        <v>0</v>
      </c>
      <c r="BL293" s="16" t="s">
        <v>828</v>
      </c>
      <c r="BM293" s="228" t="s">
        <v>839</v>
      </c>
    </row>
    <row r="294" s="2" customFormat="1">
      <c r="A294" s="37"/>
      <c r="B294" s="38"/>
      <c r="C294" s="39"/>
      <c r="D294" s="240" t="s">
        <v>189</v>
      </c>
      <c r="E294" s="39"/>
      <c r="F294" s="241" t="s">
        <v>840</v>
      </c>
      <c r="G294" s="39"/>
      <c r="H294" s="39"/>
      <c r="I294" s="135"/>
      <c r="J294" s="39"/>
      <c r="K294" s="39"/>
      <c r="L294" s="43"/>
      <c r="M294" s="242"/>
      <c r="N294" s="243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189</v>
      </c>
      <c r="AU294" s="16" t="s">
        <v>77</v>
      </c>
    </row>
    <row r="295" s="12" customFormat="1" ht="25.92" customHeight="1">
      <c r="A295" s="12"/>
      <c r="B295" s="201"/>
      <c r="C295" s="202"/>
      <c r="D295" s="203" t="s">
        <v>68</v>
      </c>
      <c r="E295" s="204" t="s">
        <v>841</v>
      </c>
      <c r="F295" s="204" t="s">
        <v>842</v>
      </c>
      <c r="G295" s="202"/>
      <c r="H295" s="202"/>
      <c r="I295" s="205"/>
      <c r="J295" s="206">
        <f>BK295</f>
        <v>0</v>
      </c>
      <c r="K295" s="202"/>
      <c r="L295" s="207"/>
      <c r="M295" s="208"/>
      <c r="N295" s="209"/>
      <c r="O295" s="209"/>
      <c r="P295" s="210">
        <f>P296</f>
        <v>0</v>
      </c>
      <c r="Q295" s="209"/>
      <c r="R295" s="210">
        <f>R296</f>
        <v>0</v>
      </c>
      <c r="S295" s="209"/>
      <c r="T295" s="211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2" t="s">
        <v>136</v>
      </c>
      <c r="AT295" s="213" t="s">
        <v>68</v>
      </c>
      <c r="AU295" s="213" t="s">
        <v>69</v>
      </c>
      <c r="AY295" s="212" t="s">
        <v>113</v>
      </c>
      <c r="BK295" s="214">
        <f>BK296</f>
        <v>0</v>
      </c>
    </row>
    <row r="296" s="12" customFormat="1" ht="22.8" customHeight="1">
      <c r="A296" s="12"/>
      <c r="B296" s="201"/>
      <c r="C296" s="202"/>
      <c r="D296" s="203" t="s">
        <v>68</v>
      </c>
      <c r="E296" s="215" t="s">
        <v>843</v>
      </c>
      <c r="F296" s="215" t="s">
        <v>844</v>
      </c>
      <c r="G296" s="202"/>
      <c r="H296" s="202"/>
      <c r="I296" s="205"/>
      <c r="J296" s="216">
        <f>BK296</f>
        <v>0</v>
      </c>
      <c r="K296" s="202"/>
      <c r="L296" s="207"/>
      <c r="M296" s="208"/>
      <c r="N296" s="209"/>
      <c r="O296" s="209"/>
      <c r="P296" s="210">
        <f>SUM(P297:P299)</f>
        <v>0</v>
      </c>
      <c r="Q296" s="209"/>
      <c r="R296" s="210">
        <f>SUM(R297:R299)</f>
        <v>0</v>
      </c>
      <c r="S296" s="209"/>
      <c r="T296" s="211">
        <f>SUM(T297:T299)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2" t="s">
        <v>136</v>
      </c>
      <c r="AT296" s="213" t="s">
        <v>68</v>
      </c>
      <c r="AU296" s="213" t="s">
        <v>77</v>
      </c>
      <c r="AY296" s="212" t="s">
        <v>113</v>
      </c>
      <c r="BK296" s="214">
        <f>SUM(BK297:BK299)</f>
        <v>0</v>
      </c>
    </row>
    <row r="297" s="2" customFormat="1" ht="16.5" customHeight="1">
      <c r="A297" s="37"/>
      <c r="B297" s="38"/>
      <c r="C297" s="217" t="s">
        <v>845</v>
      </c>
      <c r="D297" s="217" t="s">
        <v>116</v>
      </c>
      <c r="E297" s="218" t="s">
        <v>846</v>
      </c>
      <c r="F297" s="219" t="s">
        <v>847</v>
      </c>
      <c r="G297" s="220" t="s">
        <v>848</v>
      </c>
      <c r="H297" s="221">
        <v>1</v>
      </c>
      <c r="I297" s="222"/>
      <c r="J297" s="223">
        <f>ROUND(I297*H297,2)</f>
        <v>0</v>
      </c>
      <c r="K297" s="219" t="s">
        <v>120</v>
      </c>
      <c r="L297" s="43"/>
      <c r="M297" s="224" t="s">
        <v>19</v>
      </c>
      <c r="N297" s="225" t="s">
        <v>41</v>
      </c>
      <c r="O297" s="83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849</v>
      </c>
      <c r="AT297" s="228" t="s">
        <v>116</v>
      </c>
      <c r="AU297" s="228" t="s">
        <v>112</v>
      </c>
      <c r="AY297" s="16" t="s">
        <v>113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112</v>
      </c>
      <c r="BK297" s="229">
        <f>ROUND(I297*H297,2)</f>
        <v>0</v>
      </c>
      <c r="BL297" s="16" t="s">
        <v>849</v>
      </c>
      <c r="BM297" s="228" t="s">
        <v>850</v>
      </c>
    </row>
    <row r="298" s="2" customFormat="1">
      <c r="A298" s="37"/>
      <c r="B298" s="38"/>
      <c r="C298" s="39"/>
      <c r="D298" s="240" t="s">
        <v>189</v>
      </c>
      <c r="E298" s="39"/>
      <c r="F298" s="241" t="s">
        <v>851</v>
      </c>
      <c r="G298" s="39"/>
      <c r="H298" s="39"/>
      <c r="I298" s="135"/>
      <c r="J298" s="39"/>
      <c r="K298" s="39"/>
      <c r="L298" s="43"/>
      <c r="M298" s="242"/>
      <c r="N298" s="243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189</v>
      </c>
      <c r="AU298" s="16" t="s">
        <v>112</v>
      </c>
    </row>
    <row r="299" s="2" customFormat="1" ht="16.5" customHeight="1">
      <c r="A299" s="37"/>
      <c r="B299" s="38"/>
      <c r="C299" s="217" t="s">
        <v>852</v>
      </c>
      <c r="D299" s="217" t="s">
        <v>116</v>
      </c>
      <c r="E299" s="218" t="s">
        <v>853</v>
      </c>
      <c r="F299" s="219" t="s">
        <v>854</v>
      </c>
      <c r="G299" s="220" t="s">
        <v>414</v>
      </c>
      <c r="H299" s="221">
        <v>1</v>
      </c>
      <c r="I299" s="222"/>
      <c r="J299" s="223">
        <f>ROUND(I299*H299,2)</f>
        <v>0</v>
      </c>
      <c r="K299" s="219" t="s">
        <v>120</v>
      </c>
      <c r="L299" s="43"/>
      <c r="M299" s="254" t="s">
        <v>19</v>
      </c>
      <c r="N299" s="255" t="s">
        <v>41</v>
      </c>
      <c r="O299" s="256"/>
      <c r="P299" s="257">
        <f>O299*H299</f>
        <v>0</v>
      </c>
      <c r="Q299" s="257">
        <v>0</v>
      </c>
      <c r="R299" s="257">
        <f>Q299*H299</f>
        <v>0</v>
      </c>
      <c r="S299" s="257">
        <v>0</v>
      </c>
      <c r="T299" s="258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849</v>
      </c>
      <c r="AT299" s="228" t="s">
        <v>116</v>
      </c>
      <c r="AU299" s="228" t="s">
        <v>112</v>
      </c>
      <c r="AY299" s="16" t="s">
        <v>113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112</v>
      </c>
      <c r="BK299" s="229">
        <f>ROUND(I299*H299,2)</f>
        <v>0</v>
      </c>
      <c r="BL299" s="16" t="s">
        <v>849</v>
      </c>
      <c r="BM299" s="228" t="s">
        <v>855</v>
      </c>
    </row>
    <row r="300" s="2" customFormat="1" ht="6.96" customHeight="1">
      <c r="A300" s="37"/>
      <c r="B300" s="58"/>
      <c r="C300" s="59"/>
      <c r="D300" s="59"/>
      <c r="E300" s="59"/>
      <c r="F300" s="59"/>
      <c r="G300" s="59"/>
      <c r="H300" s="59"/>
      <c r="I300" s="165"/>
      <c r="J300" s="59"/>
      <c r="K300" s="59"/>
      <c r="L300" s="43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sheetProtection sheet="1" autoFilter="0" formatColumns="0" formatRows="0" objects="1" scenarios="1" spinCount="100000" saltValue="ClCgfv9AUPRERlWt3Ad/SwE32pnFtylssnwbkK7f/Hk5MrdKgVKFMUPRXOjveC8LMANGu+WXqqUUhcuLdUOCxQ==" hashValue="YYpCyXCJcQiE4KSB4FsHBB+MTb30/tWXV5lkV7rlZ3w2xAZ+WLrTnUOgM/+CcjZkT3MhmsJz2vP5w+BBxULBgw==" algorithmName="SHA-512" password="CC35"/>
  <autoFilter ref="C85:K29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77</v>
      </c>
    </row>
    <row r="4" s="1" customFormat="1" ht="24.96" customHeight="1">
      <c r="B4" s="19"/>
      <c r="D4" s="131" t="s">
        <v>82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Novostavba dvou RD, lokalita Častolovice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83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856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27. 10. 2020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27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30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32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33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95.25" customHeight="1">
      <c r="A27" s="141"/>
      <c r="B27" s="142"/>
      <c r="C27" s="141"/>
      <c r="D27" s="141"/>
      <c r="E27" s="143" t="s">
        <v>85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35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37</v>
      </c>
      <c r="G32" s="37"/>
      <c r="H32" s="37"/>
      <c r="I32" s="151" t="s">
        <v>36</v>
      </c>
      <c r="J32" s="150" t="s">
        <v>38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3" t="s">
        <v>40</v>
      </c>
      <c r="F33" s="153">
        <f>ROUND((SUM(BE86:BE295)),  2)</f>
        <v>0</v>
      </c>
      <c r="G33" s="37"/>
      <c r="H33" s="37"/>
      <c r="I33" s="154">
        <v>0.20999999999999999</v>
      </c>
      <c r="J33" s="153">
        <f>ROUND(((SUM(BE86:BE295))*I33),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41</v>
      </c>
      <c r="F34" s="153">
        <f>ROUND((SUM(BF86:BF295)),  2)</f>
        <v>0</v>
      </c>
      <c r="G34" s="37"/>
      <c r="H34" s="37"/>
      <c r="I34" s="154">
        <v>0.14999999999999999</v>
      </c>
      <c r="J34" s="153">
        <f>ROUND(((SUM(BF86:BF295))*I34),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42</v>
      </c>
      <c r="F35" s="153">
        <f>ROUND((SUM(BG86:BG295)),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43</v>
      </c>
      <c r="F36" s="153">
        <f>ROUND((SUM(BH86:BH295)),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44</v>
      </c>
      <c r="F37" s="153">
        <f>ROUND((SUM(BI86:BI295)),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86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Novostavba dvou RD, lokalita Častolovice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SO02 - RD2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139" t="s">
        <v>23</v>
      </c>
      <c r="J52" s="71" t="str">
        <f>IF(J12="","",J12)</f>
        <v>27. 10. 2020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30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139" t="s">
        <v>32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87</v>
      </c>
      <c r="D57" s="171"/>
      <c r="E57" s="171"/>
      <c r="F57" s="171"/>
      <c r="G57" s="171"/>
      <c r="H57" s="171"/>
      <c r="I57" s="172"/>
      <c r="J57" s="173" t="s">
        <v>88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67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89</v>
      </c>
    </row>
    <row r="60" s="9" customFormat="1" ht="24.96" customHeight="1">
      <c r="A60" s="9"/>
      <c r="B60" s="175"/>
      <c r="C60" s="176"/>
      <c r="D60" s="177" t="s">
        <v>90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91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5"/>
      <c r="C62" s="176"/>
      <c r="D62" s="177" t="s">
        <v>92</v>
      </c>
      <c r="E62" s="178"/>
      <c r="F62" s="178"/>
      <c r="G62" s="178"/>
      <c r="H62" s="178"/>
      <c r="I62" s="179"/>
      <c r="J62" s="180">
        <f>J278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93</v>
      </c>
      <c r="E63" s="185"/>
      <c r="F63" s="185"/>
      <c r="G63" s="185"/>
      <c r="H63" s="185"/>
      <c r="I63" s="186"/>
      <c r="J63" s="187">
        <f>J279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5"/>
      <c r="C64" s="176"/>
      <c r="D64" s="177" t="s">
        <v>94</v>
      </c>
      <c r="E64" s="178"/>
      <c r="F64" s="178"/>
      <c r="G64" s="178"/>
      <c r="H64" s="178"/>
      <c r="I64" s="179"/>
      <c r="J64" s="180">
        <f>J284</f>
        <v>0</v>
      </c>
      <c r="K64" s="176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95</v>
      </c>
      <c r="E65" s="178"/>
      <c r="F65" s="178"/>
      <c r="G65" s="178"/>
      <c r="H65" s="178"/>
      <c r="I65" s="179"/>
      <c r="J65" s="180">
        <f>J291</f>
        <v>0</v>
      </c>
      <c r="K65" s="176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83"/>
      <c r="D66" s="184" t="s">
        <v>96</v>
      </c>
      <c r="E66" s="185"/>
      <c r="F66" s="185"/>
      <c r="G66" s="185"/>
      <c r="H66" s="185"/>
      <c r="I66" s="186"/>
      <c r="J66" s="187">
        <f>J292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97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Novostavba dvou RD, lokalita Častolovice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83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SO02 - RD2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139" t="s">
        <v>23</v>
      </c>
      <c r="J80" s="71" t="str">
        <f>IF(J12="","",J12)</f>
        <v>27. 10. 2020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30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IF(E18="","",E18)</f>
        <v>Vyplň údaj</v>
      </c>
      <c r="G83" s="39"/>
      <c r="H83" s="39"/>
      <c r="I83" s="139" t="s">
        <v>32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98</v>
      </c>
      <c r="D85" s="192" t="s">
        <v>54</v>
      </c>
      <c r="E85" s="192" t="s">
        <v>50</v>
      </c>
      <c r="F85" s="192" t="s">
        <v>51</v>
      </c>
      <c r="G85" s="192" t="s">
        <v>99</v>
      </c>
      <c r="H85" s="192" t="s">
        <v>100</v>
      </c>
      <c r="I85" s="193" t="s">
        <v>101</v>
      </c>
      <c r="J85" s="192" t="s">
        <v>88</v>
      </c>
      <c r="K85" s="194" t="s">
        <v>102</v>
      </c>
      <c r="L85" s="195"/>
      <c r="M85" s="91" t="s">
        <v>19</v>
      </c>
      <c r="N85" s="92" t="s">
        <v>39</v>
      </c>
      <c r="O85" s="92" t="s">
        <v>103</v>
      </c>
      <c r="P85" s="92" t="s">
        <v>104</v>
      </c>
      <c r="Q85" s="92" t="s">
        <v>105</v>
      </c>
      <c r="R85" s="92" t="s">
        <v>106</v>
      </c>
      <c r="S85" s="92" t="s">
        <v>107</v>
      </c>
      <c r="T85" s="93" t="s">
        <v>108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109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P87+P278+P284+P291</f>
        <v>0</v>
      </c>
      <c r="Q86" s="95"/>
      <c r="R86" s="198">
        <f>R87+R278+R284+R291</f>
        <v>8.179507000000001</v>
      </c>
      <c r="S86" s="95"/>
      <c r="T86" s="199">
        <f>T87+T278+T284+T291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89</v>
      </c>
      <c r="BK86" s="200">
        <f>BK87+BK278+BK284+BK291</f>
        <v>0</v>
      </c>
    </row>
    <row r="87" s="12" customFormat="1" ht="25.92" customHeight="1">
      <c r="A87" s="12"/>
      <c r="B87" s="201"/>
      <c r="C87" s="202"/>
      <c r="D87" s="203" t="s">
        <v>68</v>
      </c>
      <c r="E87" s="204" t="s">
        <v>110</v>
      </c>
      <c r="F87" s="204" t="s">
        <v>111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</f>
        <v>0</v>
      </c>
      <c r="Q87" s="209"/>
      <c r="R87" s="210">
        <f>R88</f>
        <v>1.0745069999999999</v>
      </c>
      <c r="S87" s="209"/>
      <c r="T87" s="211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112</v>
      </c>
      <c r="AT87" s="213" t="s">
        <v>68</v>
      </c>
      <c r="AU87" s="213" t="s">
        <v>69</v>
      </c>
      <c r="AY87" s="212" t="s">
        <v>113</v>
      </c>
      <c r="BK87" s="214">
        <f>BK88</f>
        <v>0</v>
      </c>
    </row>
    <row r="88" s="12" customFormat="1" ht="22.8" customHeight="1">
      <c r="A88" s="12"/>
      <c r="B88" s="201"/>
      <c r="C88" s="202"/>
      <c r="D88" s="203" t="s">
        <v>68</v>
      </c>
      <c r="E88" s="215" t="s">
        <v>114</v>
      </c>
      <c r="F88" s="215" t="s">
        <v>115</v>
      </c>
      <c r="G88" s="202"/>
      <c r="H88" s="202"/>
      <c r="I88" s="205"/>
      <c r="J88" s="216">
        <f>BK88</f>
        <v>0</v>
      </c>
      <c r="K88" s="202"/>
      <c r="L88" s="207"/>
      <c r="M88" s="208"/>
      <c r="N88" s="209"/>
      <c r="O88" s="209"/>
      <c r="P88" s="210">
        <f>SUM(P89:P277)</f>
        <v>0</v>
      </c>
      <c r="Q88" s="209"/>
      <c r="R88" s="210">
        <f>SUM(R89:R277)</f>
        <v>1.0745069999999999</v>
      </c>
      <c r="S88" s="209"/>
      <c r="T88" s="211">
        <f>SUM(T89:T277)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112</v>
      </c>
      <c r="AT88" s="213" t="s">
        <v>68</v>
      </c>
      <c r="AU88" s="213" t="s">
        <v>77</v>
      </c>
      <c r="AY88" s="212" t="s">
        <v>113</v>
      </c>
      <c r="BK88" s="214">
        <f>SUM(BK89:BK277)</f>
        <v>0</v>
      </c>
    </row>
    <row r="89" s="2" customFormat="1" ht="33" customHeight="1">
      <c r="A89" s="37"/>
      <c r="B89" s="38"/>
      <c r="C89" s="217" t="s">
        <v>77</v>
      </c>
      <c r="D89" s="217" t="s">
        <v>116</v>
      </c>
      <c r="E89" s="218" t="s">
        <v>117</v>
      </c>
      <c r="F89" s="219" t="s">
        <v>118</v>
      </c>
      <c r="G89" s="220" t="s">
        <v>119</v>
      </c>
      <c r="H89" s="221">
        <v>60</v>
      </c>
      <c r="I89" s="222"/>
      <c r="J89" s="223">
        <f>ROUND(I89*H89,2)</f>
        <v>0</v>
      </c>
      <c r="K89" s="219" t="s">
        <v>120</v>
      </c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121</v>
      </c>
      <c r="AT89" s="228" t="s">
        <v>116</v>
      </c>
      <c r="AU89" s="228" t="s">
        <v>112</v>
      </c>
      <c r="AY89" s="16" t="s">
        <v>113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112</v>
      </c>
      <c r="BK89" s="229">
        <f>ROUND(I89*H89,2)</f>
        <v>0</v>
      </c>
      <c r="BL89" s="16" t="s">
        <v>121</v>
      </c>
      <c r="BM89" s="228" t="s">
        <v>122</v>
      </c>
    </row>
    <row r="90" s="2" customFormat="1" ht="21.75" customHeight="1">
      <c r="A90" s="37"/>
      <c r="B90" s="38"/>
      <c r="C90" s="230" t="s">
        <v>112</v>
      </c>
      <c r="D90" s="230" t="s">
        <v>123</v>
      </c>
      <c r="E90" s="231" t="s">
        <v>124</v>
      </c>
      <c r="F90" s="232" t="s">
        <v>125</v>
      </c>
      <c r="G90" s="233" t="s">
        <v>119</v>
      </c>
      <c r="H90" s="234">
        <v>60</v>
      </c>
      <c r="I90" s="235"/>
      <c r="J90" s="236">
        <f>ROUND(I90*H90,2)</f>
        <v>0</v>
      </c>
      <c r="K90" s="232" t="s">
        <v>120</v>
      </c>
      <c r="L90" s="237"/>
      <c r="M90" s="238" t="s">
        <v>19</v>
      </c>
      <c r="N90" s="239" t="s">
        <v>41</v>
      </c>
      <c r="O90" s="83"/>
      <c r="P90" s="226">
        <f>O90*H90</f>
        <v>0</v>
      </c>
      <c r="Q90" s="226">
        <v>0.00035</v>
      </c>
      <c r="R90" s="226">
        <f>Q90*H90</f>
        <v>0.021000000000000001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126</v>
      </c>
      <c r="AT90" s="228" t="s">
        <v>123</v>
      </c>
      <c r="AU90" s="228" t="s">
        <v>112</v>
      </c>
      <c r="AY90" s="16" t="s">
        <v>113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112</v>
      </c>
      <c r="BK90" s="229">
        <f>ROUND(I90*H90,2)</f>
        <v>0</v>
      </c>
      <c r="BL90" s="16" t="s">
        <v>121</v>
      </c>
      <c r="BM90" s="228" t="s">
        <v>127</v>
      </c>
    </row>
    <row r="91" s="2" customFormat="1" ht="33" customHeight="1">
      <c r="A91" s="37"/>
      <c r="B91" s="38"/>
      <c r="C91" s="217" t="s">
        <v>128</v>
      </c>
      <c r="D91" s="217" t="s">
        <v>116</v>
      </c>
      <c r="E91" s="218" t="s">
        <v>129</v>
      </c>
      <c r="F91" s="219" t="s">
        <v>130</v>
      </c>
      <c r="G91" s="220" t="s">
        <v>119</v>
      </c>
      <c r="H91" s="221">
        <v>2</v>
      </c>
      <c r="I91" s="222"/>
      <c r="J91" s="223">
        <f>ROUND(I91*H91,2)</f>
        <v>0</v>
      </c>
      <c r="K91" s="219" t="s">
        <v>120</v>
      </c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121</v>
      </c>
      <c r="AT91" s="228" t="s">
        <v>116</v>
      </c>
      <c r="AU91" s="228" t="s">
        <v>112</v>
      </c>
      <c r="AY91" s="16" t="s">
        <v>113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112</v>
      </c>
      <c r="BK91" s="229">
        <f>ROUND(I91*H91,2)</f>
        <v>0</v>
      </c>
      <c r="BL91" s="16" t="s">
        <v>121</v>
      </c>
      <c r="BM91" s="228" t="s">
        <v>131</v>
      </c>
    </row>
    <row r="92" s="2" customFormat="1" ht="16.5" customHeight="1">
      <c r="A92" s="37"/>
      <c r="B92" s="38"/>
      <c r="C92" s="230" t="s">
        <v>132</v>
      </c>
      <c r="D92" s="230" t="s">
        <v>123</v>
      </c>
      <c r="E92" s="231" t="s">
        <v>133</v>
      </c>
      <c r="F92" s="232" t="s">
        <v>134</v>
      </c>
      <c r="G92" s="233" t="s">
        <v>119</v>
      </c>
      <c r="H92" s="234">
        <v>2</v>
      </c>
      <c r="I92" s="235"/>
      <c r="J92" s="236">
        <f>ROUND(I92*H92,2)</f>
        <v>0</v>
      </c>
      <c r="K92" s="232" t="s">
        <v>120</v>
      </c>
      <c r="L92" s="237"/>
      <c r="M92" s="238" t="s">
        <v>19</v>
      </c>
      <c r="N92" s="239" t="s">
        <v>41</v>
      </c>
      <c r="O92" s="83"/>
      <c r="P92" s="226">
        <f>O92*H92</f>
        <v>0</v>
      </c>
      <c r="Q92" s="226">
        <v>0.012</v>
      </c>
      <c r="R92" s="226">
        <f>Q92*H92</f>
        <v>0.024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126</v>
      </c>
      <c r="AT92" s="228" t="s">
        <v>123</v>
      </c>
      <c r="AU92" s="228" t="s">
        <v>112</v>
      </c>
      <c r="AY92" s="16" t="s">
        <v>113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112</v>
      </c>
      <c r="BK92" s="229">
        <f>ROUND(I92*H92,2)</f>
        <v>0</v>
      </c>
      <c r="BL92" s="16" t="s">
        <v>121</v>
      </c>
      <c r="BM92" s="228" t="s">
        <v>135</v>
      </c>
    </row>
    <row r="93" s="2" customFormat="1" ht="16.5" customHeight="1">
      <c r="A93" s="37"/>
      <c r="B93" s="38"/>
      <c r="C93" s="230" t="s">
        <v>136</v>
      </c>
      <c r="D93" s="230" t="s">
        <v>123</v>
      </c>
      <c r="E93" s="231" t="s">
        <v>137</v>
      </c>
      <c r="F93" s="232" t="s">
        <v>138</v>
      </c>
      <c r="G93" s="233" t="s">
        <v>119</v>
      </c>
      <c r="H93" s="234">
        <v>2</v>
      </c>
      <c r="I93" s="235"/>
      <c r="J93" s="236">
        <f>ROUND(I93*H93,2)</f>
        <v>0</v>
      </c>
      <c r="K93" s="232" t="s">
        <v>120</v>
      </c>
      <c r="L93" s="237"/>
      <c r="M93" s="238" t="s">
        <v>19</v>
      </c>
      <c r="N93" s="239" t="s">
        <v>41</v>
      </c>
      <c r="O93" s="83"/>
      <c r="P93" s="226">
        <f>O93*H93</f>
        <v>0</v>
      </c>
      <c r="Q93" s="226">
        <v>0.0019499999999999999</v>
      </c>
      <c r="R93" s="226">
        <f>Q93*H93</f>
        <v>0.0038999999999999998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126</v>
      </c>
      <c r="AT93" s="228" t="s">
        <v>123</v>
      </c>
      <c r="AU93" s="228" t="s">
        <v>112</v>
      </c>
      <c r="AY93" s="16" t="s">
        <v>113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112</v>
      </c>
      <c r="BK93" s="229">
        <f>ROUND(I93*H93,2)</f>
        <v>0</v>
      </c>
      <c r="BL93" s="16" t="s">
        <v>121</v>
      </c>
      <c r="BM93" s="228" t="s">
        <v>139</v>
      </c>
    </row>
    <row r="94" s="2" customFormat="1" ht="33" customHeight="1">
      <c r="A94" s="37"/>
      <c r="B94" s="38"/>
      <c r="C94" s="217" t="s">
        <v>140</v>
      </c>
      <c r="D94" s="217" t="s">
        <v>116</v>
      </c>
      <c r="E94" s="218" t="s">
        <v>141</v>
      </c>
      <c r="F94" s="219" t="s">
        <v>142</v>
      </c>
      <c r="G94" s="220" t="s">
        <v>143</v>
      </c>
      <c r="H94" s="221">
        <v>246</v>
      </c>
      <c r="I94" s="222"/>
      <c r="J94" s="223">
        <f>ROUND(I94*H94,2)</f>
        <v>0</v>
      </c>
      <c r="K94" s="219" t="s">
        <v>120</v>
      </c>
      <c r="L94" s="43"/>
      <c r="M94" s="224" t="s">
        <v>19</v>
      </c>
      <c r="N94" s="225" t="s">
        <v>41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121</v>
      </c>
      <c r="AT94" s="228" t="s">
        <v>116</v>
      </c>
      <c r="AU94" s="228" t="s">
        <v>112</v>
      </c>
      <c r="AY94" s="16" t="s">
        <v>113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112</v>
      </c>
      <c r="BK94" s="229">
        <f>ROUND(I94*H94,2)</f>
        <v>0</v>
      </c>
      <c r="BL94" s="16" t="s">
        <v>121</v>
      </c>
      <c r="BM94" s="228" t="s">
        <v>144</v>
      </c>
    </row>
    <row r="95" s="2" customFormat="1" ht="21.75" customHeight="1">
      <c r="A95" s="37"/>
      <c r="B95" s="38"/>
      <c r="C95" s="230" t="s">
        <v>145</v>
      </c>
      <c r="D95" s="230" t="s">
        <v>123</v>
      </c>
      <c r="E95" s="231" t="s">
        <v>146</v>
      </c>
      <c r="F95" s="232" t="s">
        <v>147</v>
      </c>
      <c r="G95" s="233" t="s">
        <v>143</v>
      </c>
      <c r="H95" s="234">
        <v>236</v>
      </c>
      <c r="I95" s="235"/>
      <c r="J95" s="236">
        <f>ROUND(I95*H95,2)</f>
        <v>0</v>
      </c>
      <c r="K95" s="232" t="s">
        <v>120</v>
      </c>
      <c r="L95" s="237"/>
      <c r="M95" s="238" t="s">
        <v>19</v>
      </c>
      <c r="N95" s="239" t="s">
        <v>41</v>
      </c>
      <c r="O95" s="83"/>
      <c r="P95" s="226">
        <f>O95*H95</f>
        <v>0</v>
      </c>
      <c r="Q95" s="226">
        <v>0.00013999999999999999</v>
      </c>
      <c r="R95" s="226">
        <f>Q95*H95</f>
        <v>0.03304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126</v>
      </c>
      <c r="AT95" s="228" t="s">
        <v>123</v>
      </c>
      <c r="AU95" s="228" t="s">
        <v>112</v>
      </c>
      <c r="AY95" s="16" t="s">
        <v>113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112</v>
      </c>
      <c r="BK95" s="229">
        <f>ROUND(I95*H95,2)</f>
        <v>0</v>
      </c>
      <c r="BL95" s="16" t="s">
        <v>121</v>
      </c>
      <c r="BM95" s="228" t="s">
        <v>148</v>
      </c>
    </row>
    <row r="96" s="2" customFormat="1" ht="16.5" customHeight="1">
      <c r="A96" s="37"/>
      <c r="B96" s="38"/>
      <c r="C96" s="230" t="s">
        <v>149</v>
      </c>
      <c r="D96" s="230" t="s">
        <v>123</v>
      </c>
      <c r="E96" s="231" t="s">
        <v>150</v>
      </c>
      <c r="F96" s="232" t="s">
        <v>151</v>
      </c>
      <c r="G96" s="233" t="s">
        <v>143</v>
      </c>
      <c r="H96" s="234">
        <v>10</v>
      </c>
      <c r="I96" s="235"/>
      <c r="J96" s="236">
        <f>ROUND(I96*H96,2)</f>
        <v>0</v>
      </c>
      <c r="K96" s="232" t="s">
        <v>120</v>
      </c>
      <c r="L96" s="237"/>
      <c r="M96" s="238" t="s">
        <v>19</v>
      </c>
      <c r="N96" s="239" t="s">
        <v>41</v>
      </c>
      <c r="O96" s="83"/>
      <c r="P96" s="226">
        <f>O96*H96</f>
        <v>0</v>
      </c>
      <c r="Q96" s="226">
        <v>3.0000000000000001E-05</v>
      </c>
      <c r="R96" s="226">
        <f>Q96*H96</f>
        <v>0.00030000000000000003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126</v>
      </c>
      <c r="AT96" s="228" t="s">
        <v>123</v>
      </c>
      <c r="AU96" s="228" t="s">
        <v>112</v>
      </c>
      <c r="AY96" s="16" t="s">
        <v>113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112</v>
      </c>
      <c r="BK96" s="229">
        <f>ROUND(I96*H96,2)</f>
        <v>0</v>
      </c>
      <c r="BL96" s="16" t="s">
        <v>121</v>
      </c>
      <c r="BM96" s="228" t="s">
        <v>152</v>
      </c>
    </row>
    <row r="97" s="2" customFormat="1" ht="44.25" customHeight="1">
      <c r="A97" s="37"/>
      <c r="B97" s="38"/>
      <c r="C97" s="217" t="s">
        <v>153</v>
      </c>
      <c r="D97" s="217" t="s">
        <v>116</v>
      </c>
      <c r="E97" s="218" t="s">
        <v>154</v>
      </c>
      <c r="F97" s="219" t="s">
        <v>155</v>
      </c>
      <c r="G97" s="220" t="s">
        <v>143</v>
      </c>
      <c r="H97" s="221">
        <v>50</v>
      </c>
      <c r="I97" s="222"/>
      <c r="J97" s="223">
        <f>ROUND(I97*H97,2)</f>
        <v>0</v>
      </c>
      <c r="K97" s="219" t="s">
        <v>120</v>
      </c>
      <c r="L97" s="43"/>
      <c r="M97" s="224" t="s">
        <v>19</v>
      </c>
      <c r="N97" s="225" t="s">
        <v>41</v>
      </c>
      <c r="O97" s="8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8" t="s">
        <v>121</v>
      </c>
      <c r="AT97" s="228" t="s">
        <v>116</v>
      </c>
      <c r="AU97" s="228" t="s">
        <v>112</v>
      </c>
      <c r="AY97" s="16" t="s">
        <v>113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6" t="s">
        <v>112</v>
      </c>
      <c r="BK97" s="229">
        <f>ROUND(I97*H97,2)</f>
        <v>0</v>
      </c>
      <c r="BL97" s="16" t="s">
        <v>121</v>
      </c>
      <c r="BM97" s="228" t="s">
        <v>156</v>
      </c>
    </row>
    <row r="98" s="2" customFormat="1" ht="16.5" customHeight="1">
      <c r="A98" s="37"/>
      <c r="B98" s="38"/>
      <c r="C98" s="230" t="s">
        <v>157</v>
      </c>
      <c r="D98" s="230" t="s">
        <v>123</v>
      </c>
      <c r="E98" s="231" t="s">
        <v>158</v>
      </c>
      <c r="F98" s="232" t="s">
        <v>159</v>
      </c>
      <c r="G98" s="233" t="s">
        <v>143</v>
      </c>
      <c r="H98" s="234">
        <v>50</v>
      </c>
      <c r="I98" s="235"/>
      <c r="J98" s="236">
        <f>ROUND(I98*H98,2)</f>
        <v>0</v>
      </c>
      <c r="K98" s="232" t="s">
        <v>19</v>
      </c>
      <c r="L98" s="237"/>
      <c r="M98" s="238" t="s">
        <v>19</v>
      </c>
      <c r="N98" s="239" t="s">
        <v>41</v>
      </c>
      <c r="O98" s="83"/>
      <c r="P98" s="226">
        <f>O98*H98</f>
        <v>0</v>
      </c>
      <c r="Q98" s="226">
        <v>0.00017000000000000001</v>
      </c>
      <c r="R98" s="226">
        <f>Q98*H98</f>
        <v>0.0085000000000000006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126</v>
      </c>
      <c r="AT98" s="228" t="s">
        <v>123</v>
      </c>
      <c r="AU98" s="228" t="s">
        <v>112</v>
      </c>
      <c r="AY98" s="16" t="s">
        <v>113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112</v>
      </c>
      <c r="BK98" s="229">
        <f>ROUND(I98*H98,2)</f>
        <v>0</v>
      </c>
      <c r="BL98" s="16" t="s">
        <v>121</v>
      </c>
      <c r="BM98" s="228" t="s">
        <v>160</v>
      </c>
    </row>
    <row r="99" s="2" customFormat="1" ht="44.25" customHeight="1">
      <c r="A99" s="37"/>
      <c r="B99" s="38"/>
      <c r="C99" s="217" t="s">
        <v>161</v>
      </c>
      <c r="D99" s="217" t="s">
        <v>116</v>
      </c>
      <c r="E99" s="218" t="s">
        <v>162</v>
      </c>
      <c r="F99" s="219" t="s">
        <v>163</v>
      </c>
      <c r="G99" s="220" t="s">
        <v>143</v>
      </c>
      <c r="H99" s="221">
        <v>1</v>
      </c>
      <c r="I99" s="222"/>
      <c r="J99" s="223">
        <f>ROUND(I99*H99,2)</f>
        <v>0</v>
      </c>
      <c r="K99" s="219" t="s">
        <v>120</v>
      </c>
      <c r="L99" s="43"/>
      <c r="M99" s="224" t="s">
        <v>19</v>
      </c>
      <c r="N99" s="225" t="s">
        <v>41</v>
      </c>
      <c r="O99" s="8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8" t="s">
        <v>121</v>
      </c>
      <c r="AT99" s="228" t="s">
        <v>116</v>
      </c>
      <c r="AU99" s="228" t="s">
        <v>112</v>
      </c>
      <c r="AY99" s="16" t="s">
        <v>113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6" t="s">
        <v>112</v>
      </c>
      <c r="BK99" s="229">
        <f>ROUND(I99*H99,2)</f>
        <v>0</v>
      </c>
      <c r="BL99" s="16" t="s">
        <v>121</v>
      </c>
      <c r="BM99" s="228" t="s">
        <v>164</v>
      </c>
    </row>
    <row r="100" s="2" customFormat="1" ht="16.5" customHeight="1">
      <c r="A100" s="37"/>
      <c r="B100" s="38"/>
      <c r="C100" s="230" t="s">
        <v>165</v>
      </c>
      <c r="D100" s="230" t="s">
        <v>123</v>
      </c>
      <c r="E100" s="231" t="s">
        <v>166</v>
      </c>
      <c r="F100" s="232" t="s">
        <v>167</v>
      </c>
      <c r="G100" s="233" t="s">
        <v>143</v>
      </c>
      <c r="H100" s="234">
        <v>1</v>
      </c>
      <c r="I100" s="235"/>
      <c r="J100" s="236">
        <f>ROUND(I100*H100,2)</f>
        <v>0</v>
      </c>
      <c r="K100" s="232" t="s">
        <v>120</v>
      </c>
      <c r="L100" s="237"/>
      <c r="M100" s="238" t="s">
        <v>19</v>
      </c>
      <c r="N100" s="239" t="s">
        <v>41</v>
      </c>
      <c r="O100" s="83"/>
      <c r="P100" s="226">
        <f>O100*H100</f>
        <v>0</v>
      </c>
      <c r="Q100" s="226">
        <v>0.00035</v>
      </c>
      <c r="R100" s="226">
        <f>Q100*H100</f>
        <v>0.00035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126</v>
      </c>
      <c r="AT100" s="228" t="s">
        <v>123</v>
      </c>
      <c r="AU100" s="228" t="s">
        <v>112</v>
      </c>
      <c r="AY100" s="16" t="s">
        <v>113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112</v>
      </c>
      <c r="BK100" s="229">
        <f>ROUND(I100*H100,2)</f>
        <v>0</v>
      </c>
      <c r="BL100" s="16" t="s">
        <v>121</v>
      </c>
      <c r="BM100" s="228" t="s">
        <v>168</v>
      </c>
    </row>
    <row r="101" s="2" customFormat="1" ht="44.25" customHeight="1">
      <c r="A101" s="37"/>
      <c r="B101" s="38"/>
      <c r="C101" s="217" t="s">
        <v>169</v>
      </c>
      <c r="D101" s="217" t="s">
        <v>116</v>
      </c>
      <c r="E101" s="218" t="s">
        <v>162</v>
      </c>
      <c r="F101" s="219" t="s">
        <v>163</v>
      </c>
      <c r="G101" s="220" t="s">
        <v>143</v>
      </c>
      <c r="H101" s="221">
        <v>1</v>
      </c>
      <c r="I101" s="222"/>
      <c r="J101" s="223">
        <f>ROUND(I101*H101,2)</f>
        <v>0</v>
      </c>
      <c r="K101" s="219" t="s">
        <v>120</v>
      </c>
      <c r="L101" s="43"/>
      <c r="M101" s="224" t="s">
        <v>19</v>
      </c>
      <c r="N101" s="225" t="s">
        <v>41</v>
      </c>
      <c r="O101" s="8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8" t="s">
        <v>121</v>
      </c>
      <c r="AT101" s="228" t="s">
        <v>116</v>
      </c>
      <c r="AU101" s="228" t="s">
        <v>112</v>
      </c>
      <c r="AY101" s="16" t="s">
        <v>113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6" t="s">
        <v>112</v>
      </c>
      <c r="BK101" s="229">
        <f>ROUND(I101*H101,2)</f>
        <v>0</v>
      </c>
      <c r="BL101" s="16" t="s">
        <v>121</v>
      </c>
      <c r="BM101" s="228" t="s">
        <v>170</v>
      </c>
    </row>
    <row r="102" s="2" customFormat="1" ht="16.5" customHeight="1">
      <c r="A102" s="37"/>
      <c r="B102" s="38"/>
      <c r="C102" s="230" t="s">
        <v>171</v>
      </c>
      <c r="D102" s="230" t="s">
        <v>123</v>
      </c>
      <c r="E102" s="231" t="s">
        <v>172</v>
      </c>
      <c r="F102" s="232" t="s">
        <v>173</v>
      </c>
      <c r="G102" s="233" t="s">
        <v>143</v>
      </c>
      <c r="H102" s="234">
        <v>1</v>
      </c>
      <c r="I102" s="235"/>
      <c r="J102" s="236">
        <f>ROUND(I102*H102,2)</f>
        <v>0</v>
      </c>
      <c r="K102" s="232" t="s">
        <v>19</v>
      </c>
      <c r="L102" s="237"/>
      <c r="M102" s="238" t="s">
        <v>19</v>
      </c>
      <c r="N102" s="239" t="s">
        <v>41</v>
      </c>
      <c r="O102" s="83"/>
      <c r="P102" s="226">
        <f>O102*H102</f>
        <v>0</v>
      </c>
      <c r="Q102" s="226">
        <v>0.00035</v>
      </c>
      <c r="R102" s="226">
        <f>Q102*H102</f>
        <v>0.00035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126</v>
      </c>
      <c r="AT102" s="228" t="s">
        <v>123</v>
      </c>
      <c r="AU102" s="228" t="s">
        <v>112</v>
      </c>
      <c r="AY102" s="16" t="s">
        <v>113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112</v>
      </c>
      <c r="BK102" s="229">
        <f>ROUND(I102*H102,2)</f>
        <v>0</v>
      </c>
      <c r="BL102" s="16" t="s">
        <v>121</v>
      </c>
      <c r="BM102" s="228" t="s">
        <v>174</v>
      </c>
    </row>
    <row r="103" s="2" customFormat="1" ht="33" customHeight="1">
      <c r="A103" s="37"/>
      <c r="B103" s="38"/>
      <c r="C103" s="217" t="s">
        <v>8</v>
      </c>
      <c r="D103" s="217" t="s">
        <v>116</v>
      </c>
      <c r="E103" s="218" t="s">
        <v>175</v>
      </c>
      <c r="F103" s="219" t="s">
        <v>176</v>
      </c>
      <c r="G103" s="220" t="s">
        <v>143</v>
      </c>
      <c r="H103" s="221">
        <v>5</v>
      </c>
      <c r="I103" s="222"/>
      <c r="J103" s="223">
        <f>ROUND(I103*H103,2)</f>
        <v>0</v>
      </c>
      <c r="K103" s="219" t="s">
        <v>120</v>
      </c>
      <c r="L103" s="43"/>
      <c r="M103" s="224" t="s">
        <v>19</v>
      </c>
      <c r="N103" s="225" t="s">
        <v>41</v>
      </c>
      <c r="O103" s="8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8" t="s">
        <v>121</v>
      </c>
      <c r="AT103" s="228" t="s">
        <v>116</v>
      </c>
      <c r="AU103" s="228" t="s">
        <v>112</v>
      </c>
      <c r="AY103" s="16" t="s">
        <v>113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6" t="s">
        <v>112</v>
      </c>
      <c r="BK103" s="229">
        <f>ROUND(I103*H103,2)</f>
        <v>0</v>
      </c>
      <c r="BL103" s="16" t="s">
        <v>121</v>
      </c>
      <c r="BM103" s="228" t="s">
        <v>177</v>
      </c>
    </row>
    <row r="104" s="2" customFormat="1" ht="21.75" customHeight="1">
      <c r="A104" s="37"/>
      <c r="B104" s="38"/>
      <c r="C104" s="230" t="s">
        <v>121</v>
      </c>
      <c r="D104" s="230" t="s">
        <v>123</v>
      </c>
      <c r="E104" s="231" t="s">
        <v>178</v>
      </c>
      <c r="F104" s="232" t="s">
        <v>179</v>
      </c>
      <c r="G104" s="233" t="s">
        <v>143</v>
      </c>
      <c r="H104" s="234">
        <v>5</v>
      </c>
      <c r="I104" s="235"/>
      <c r="J104" s="236">
        <f>ROUND(I104*H104,2)</f>
        <v>0</v>
      </c>
      <c r="K104" s="232" t="s">
        <v>120</v>
      </c>
      <c r="L104" s="237"/>
      <c r="M104" s="238" t="s">
        <v>19</v>
      </c>
      <c r="N104" s="239" t="s">
        <v>41</v>
      </c>
      <c r="O104" s="83"/>
      <c r="P104" s="226">
        <f>O104*H104</f>
        <v>0</v>
      </c>
      <c r="Q104" s="226">
        <v>0.00042999999999999999</v>
      </c>
      <c r="R104" s="226">
        <f>Q104*H104</f>
        <v>0.00215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126</v>
      </c>
      <c r="AT104" s="228" t="s">
        <v>123</v>
      </c>
      <c r="AU104" s="228" t="s">
        <v>112</v>
      </c>
      <c r="AY104" s="16" t="s">
        <v>113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112</v>
      </c>
      <c r="BK104" s="229">
        <f>ROUND(I104*H104,2)</f>
        <v>0</v>
      </c>
      <c r="BL104" s="16" t="s">
        <v>121</v>
      </c>
      <c r="BM104" s="228" t="s">
        <v>180</v>
      </c>
    </row>
    <row r="105" s="2" customFormat="1" ht="33" customHeight="1">
      <c r="A105" s="37"/>
      <c r="B105" s="38"/>
      <c r="C105" s="217" t="s">
        <v>181</v>
      </c>
      <c r="D105" s="217" t="s">
        <v>116</v>
      </c>
      <c r="E105" s="218" t="s">
        <v>182</v>
      </c>
      <c r="F105" s="219" t="s">
        <v>183</v>
      </c>
      <c r="G105" s="220" t="s">
        <v>119</v>
      </c>
      <c r="H105" s="221">
        <v>240</v>
      </c>
      <c r="I105" s="222"/>
      <c r="J105" s="223">
        <f>ROUND(I105*H105,2)</f>
        <v>0</v>
      </c>
      <c r="K105" s="219" t="s">
        <v>120</v>
      </c>
      <c r="L105" s="43"/>
      <c r="M105" s="224" t="s">
        <v>19</v>
      </c>
      <c r="N105" s="225" t="s">
        <v>41</v>
      </c>
      <c r="O105" s="8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8" t="s">
        <v>121</v>
      </c>
      <c r="AT105" s="228" t="s">
        <v>116</v>
      </c>
      <c r="AU105" s="228" t="s">
        <v>112</v>
      </c>
      <c r="AY105" s="16" t="s">
        <v>113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6" t="s">
        <v>112</v>
      </c>
      <c r="BK105" s="229">
        <f>ROUND(I105*H105,2)</f>
        <v>0</v>
      </c>
      <c r="BL105" s="16" t="s">
        <v>121</v>
      </c>
      <c r="BM105" s="228" t="s">
        <v>184</v>
      </c>
    </row>
    <row r="106" s="2" customFormat="1" ht="16.5" customHeight="1">
      <c r="A106" s="37"/>
      <c r="B106" s="38"/>
      <c r="C106" s="230" t="s">
        <v>185</v>
      </c>
      <c r="D106" s="230" t="s">
        <v>123</v>
      </c>
      <c r="E106" s="231" t="s">
        <v>186</v>
      </c>
      <c r="F106" s="232" t="s">
        <v>187</v>
      </c>
      <c r="G106" s="233" t="s">
        <v>119</v>
      </c>
      <c r="H106" s="234">
        <v>240</v>
      </c>
      <c r="I106" s="235"/>
      <c r="J106" s="236">
        <f>ROUND(I106*H106,2)</f>
        <v>0</v>
      </c>
      <c r="K106" s="232" t="s">
        <v>120</v>
      </c>
      <c r="L106" s="237"/>
      <c r="M106" s="238" t="s">
        <v>19</v>
      </c>
      <c r="N106" s="239" t="s">
        <v>41</v>
      </c>
      <c r="O106" s="83"/>
      <c r="P106" s="226">
        <f>O106*H106</f>
        <v>0</v>
      </c>
      <c r="Q106" s="226">
        <v>0.00012</v>
      </c>
      <c r="R106" s="226">
        <f>Q106*H106</f>
        <v>0.028799999999999999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126</v>
      </c>
      <c r="AT106" s="228" t="s">
        <v>123</v>
      </c>
      <c r="AU106" s="228" t="s">
        <v>112</v>
      </c>
      <c r="AY106" s="16" t="s">
        <v>113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112</v>
      </c>
      <c r="BK106" s="229">
        <f>ROUND(I106*H106,2)</f>
        <v>0</v>
      </c>
      <c r="BL106" s="16" t="s">
        <v>121</v>
      </c>
      <c r="BM106" s="228" t="s">
        <v>188</v>
      </c>
    </row>
    <row r="107" s="2" customFormat="1">
      <c r="A107" s="37"/>
      <c r="B107" s="38"/>
      <c r="C107" s="39"/>
      <c r="D107" s="240" t="s">
        <v>189</v>
      </c>
      <c r="E107" s="39"/>
      <c r="F107" s="241" t="s">
        <v>190</v>
      </c>
      <c r="G107" s="39"/>
      <c r="H107" s="39"/>
      <c r="I107" s="135"/>
      <c r="J107" s="39"/>
      <c r="K107" s="39"/>
      <c r="L107" s="43"/>
      <c r="M107" s="242"/>
      <c r="N107" s="24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189</v>
      </c>
      <c r="AU107" s="16" t="s">
        <v>112</v>
      </c>
    </row>
    <row r="108" s="2" customFormat="1" ht="33" customHeight="1">
      <c r="A108" s="37"/>
      <c r="B108" s="38"/>
      <c r="C108" s="217" t="s">
        <v>191</v>
      </c>
      <c r="D108" s="217" t="s">
        <v>116</v>
      </c>
      <c r="E108" s="218" t="s">
        <v>182</v>
      </c>
      <c r="F108" s="219" t="s">
        <v>183</v>
      </c>
      <c r="G108" s="220" t="s">
        <v>119</v>
      </c>
      <c r="H108" s="221">
        <v>795</v>
      </c>
      <c r="I108" s="222"/>
      <c r="J108" s="223">
        <f>ROUND(I108*H108,2)</f>
        <v>0</v>
      </c>
      <c r="K108" s="219" t="s">
        <v>120</v>
      </c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121</v>
      </c>
      <c r="AT108" s="228" t="s">
        <v>116</v>
      </c>
      <c r="AU108" s="228" t="s">
        <v>112</v>
      </c>
      <c r="AY108" s="16" t="s">
        <v>113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112</v>
      </c>
      <c r="BK108" s="229">
        <f>ROUND(I108*H108,2)</f>
        <v>0</v>
      </c>
      <c r="BL108" s="16" t="s">
        <v>121</v>
      </c>
      <c r="BM108" s="228" t="s">
        <v>192</v>
      </c>
    </row>
    <row r="109" s="2" customFormat="1" ht="16.5" customHeight="1">
      <c r="A109" s="37"/>
      <c r="B109" s="38"/>
      <c r="C109" s="230" t="s">
        <v>193</v>
      </c>
      <c r="D109" s="230" t="s">
        <v>123</v>
      </c>
      <c r="E109" s="231" t="s">
        <v>186</v>
      </c>
      <c r="F109" s="232" t="s">
        <v>187</v>
      </c>
      <c r="G109" s="233" t="s">
        <v>119</v>
      </c>
      <c r="H109" s="234">
        <v>795</v>
      </c>
      <c r="I109" s="235"/>
      <c r="J109" s="236">
        <f>ROUND(I109*H109,2)</f>
        <v>0</v>
      </c>
      <c r="K109" s="232" t="s">
        <v>120</v>
      </c>
      <c r="L109" s="237"/>
      <c r="M109" s="238" t="s">
        <v>19</v>
      </c>
      <c r="N109" s="239" t="s">
        <v>41</v>
      </c>
      <c r="O109" s="83"/>
      <c r="P109" s="226">
        <f>O109*H109</f>
        <v>0</v>
      </c>
      <c r="Q109" s="226">
        <v>0.00012</v>
      </c>
      <c r="R109" s="226">
        <f>Q109*H109</f>
        <v>0.095399999999999999</v>
      </c>
      <c r="S109" s="226">
        <v>0</v>
      </c>
      <c r="T109" s="22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8" t="s">
        <v>126</v>
      </c>
      <c r="AT109" s="228" t="s">
        <v>123</v>
      </c>
      <c r="AU109" s="228" t="s">
        <v>112</v>
      </c>
      <c r="AY109" s="16" t="s">
        <v>113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6" t="s">
        <v>112</v>
      </c>
      <c r="BK109" s="229">
        <f>ROUND(I109*H109,2)</f>
        <v>0</v>
      </c>
      <c r="BL109" s="16" t="s">
        <v>121</v>
      </c>
      <c r="BM109" s="228" t="s">
        <v>194</v>
      </c>
    </row>
    <row r="110" s="2" customFormat="1">
      <c r="A110" s="37"/>
      <c r="B110" s="38"/>
      <c r="C110" s="39"/>
      <c r="D110" s="240" t="s">
        <v>189</v>
      </c>
      <c r="E110" s="39"/>
      <c r="F110" s="241" t="s">
        <v>195</v>
      </c>
      <c r="G110" s="39"/>
      <c r="H110" s="39"/>
      <c r="I110" s="135"/>
      <c r="J110" s="39"/>
      <c r="K110" s="39"/>
      <c r="L110" s="43"/>
      <c r="M110" s="242"/>
      <c r="N110" s="24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189</v>
      </c>
      <c r="AU110" s="16" t="s">
        <v>112</v>
      </c>
    </row>
    <row r="111" s="2" customFormat="1" ht="33" customHeight="1">
      <c r="A111" s="37"/>
      <c r="B111" s="38"/>
      <c r="C111" s="217" t="s">
        <v>7</v>
      </c>
      <c r="D111" s="217" t="s">
        <v>116</v>
      </c>
      <c r="E111" s="218" t="s">
        <v>196</v>
      </c>
      <c r="F111" s="219" t="s">
        <v>197</v>
      </c>
      <c r="G111" s="220" t="s">
        <v>119</v>
      </c>
      <c r="H111" s="221">
        <v>925</v>
      </c>
      <c r="I111" s="222"/>
      <c r="J111" s="223">
        <f>ROUND(I111*H111,2)</f>
        <v>0</v>
      </c>
      <c r="K111" s="219" t="s">
        <v>120</v>
      </c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121</v>
      </c>
      <c r="AT111" s="228" t="s">
        <v>116</v>
      </c>
      <c r="AU111" s="228" t="s">
        <v>112</v>
      </c>
      <c r="AY111" s="16" t="s">
        <v>113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112</v>
      </c>
      <c r="BK111" s="229">
        <f>ROUND(I111*H111,2)</f>
        <v>0</v>
      </c>
      <c r="BL111" s="16" t="s">
        <v>121</v>
      </c>
      <c r="BM111" s="228" t="s">
        <v>198</v>
      </c>
    </row>
    <row r="112" s="2" customFormat="1" ht="16.5" customHeight="1">
      <c r="A112" s="37"/>
      <c r="B112" s="38"/>
      <c r="C112" s="230" t="s">
        <v>199</v>
      </c>
      <c r="D112" s="230" t="s">
        <v>123</v>
      </c>
      <c r="E112" s="231" t="s">
        <v>200</v>
      </c>
      <c r="F112" s="232" t="s">
        <v>201</v>
      </c>
      <c r="G112" s="233" t="s">
        <v>119</v>
      </c>
      <c r="H112" s="234">
        <v>925</v>
      </c>
      <c r="I112" s="235"/>
      <c r="J112" s="236">
        <f>ROUND(I112*H112,2)</f>
        <v>0</v>
      </c>
      <c r="K112" s="232" t="s">
        <v>120</v>
      </c>
      <c r="L112" s="237"/>
      <c r="M112" s="238" t="s">
        <v>19</v>
      </c>
      <c r="N112" s="239" t="s">
        <v>41</v>
      </c>
      <c r="O112" s="83"/>
      <c r="P112" s="226">
        <f>O112*H112</f>
        <v>0</v>
      </c>
      <c r="Q112" s="226">
        <v>0.00017000000000000001</v>
      </c>
      <c r="R112" s="226">
        <f>Q112*H112</f>
        <v>0.15725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126</v>
      </c>
      <c r="AT112" s="228" t="s">
        <v>123</v>
      </c>
      <c r="AU112" s="228" t="s">
        <v>112</v>
      </c>
      <c r="AY112" s="16" t="s">
        <v>113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112</v>
      </c>
      <c r="BK112" s="229">
        <f>ROUND(I112*H112,2)</f>
        <v>0</v>
      </c>
      <c r="BL112" s="16" t="s">
        <v>121</v>
      </c>
      <c r="BM112" s="228" t="s">
        <v>202</v>
      </c>
    </row>
    <row r="113" s="2" customFormat="1" ht="33" customHeight="1">
      <c r="A113" s="37"/>
      <c r="B113" s="38"/>
      <c r="C113" s="217" t="s">
        <v>203</v>
      </c>
      <c r="D113" s="217" t="s">
        <v>116</v>
      </c>
      <c r="E113" s="218" t="s">
        <v>204</v>
      </c>
      <c r="F113" s="219" t="s">
        <v>205</v>
      </c>
      <c r="G113" s="220" t="s">
        <v>119</v>
      </c>
      <c r="H113" s="221">
        <v>40</v>
      </c>
      <c r="I113" s="222"/>
      <c r="J113" s="223">
        <f>ROUND(I113*H113,2)</f>
        <v>0</v>
      </c>
      <c r="K113" s="219" t="s">
        <v>120</v>
      </c>
      <c r="L113" s="43"/>
      <c r="M113" s="224" t="s">
        <v>19</v>
      </c>
      <c r="N113" s="225" t="s">
        <v>41</v>
      </c>
      <c r="O113" s="8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8" t="s">
        <v>121</v>
      </c>
      <c r="AT113" s="228" t="s">
        <v>116</v>
      </c>
      <c r="AU113" s="228" t="s">
        <v>112</v>
      </c>
      <c r="AY113" s="16" t="s">
        <v>113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6" t="s">
        <v>112</v>
      </c>
      <c r="BK113" s="229">
        <f>ROUND(I113*H113,2)</f>
        <v>0</v>
      </c>
      <c r="BL113" s="16" t="s">
        <v>121</v>
      </c>
      <c r="BM113" s="228" t="s">
        <v>206</v>
      </c>
    </row>
    <row r="114" s="2" customFormat="1" ht="16.5" customHeight="1">
      <c r="A114" s="37"/>
      <c r="B114" s="38"/>
      <c r="C114" s="230" t="s">
        <v>207</v>
      </c>
      <c r="D114" s="230" t="s">
        <v>123</v>
      </c>
      <c r="E114" s="231" t="s">
        <v>208</v>
      </c>
      <c r="F114" s="232" t="s">
        <v>209</v>
      </c>
      <c r="G114" s="233" t="s">
        <v>119</v>
      </c>
      <c r="H114" s="234">
        <v>40</v>
      </c>
      <c r="I114" s="235"/>
      <c r="J114" s="236">
        <f>ROUND(I114*H114,2)</f>
        <v>0</v>
      </c>
      <c r="K114" s="232" t="s">
        <v>120</v>
      </c>
      <c r="L114" s="237"/>
      <c r="M114" s="238" t="s">
        <v>19</v>
      </c>
      <c r="N114" s="239" t="s">
        <v>41</v>
      </c>
      <c r="O114" s="83"/>
      <c r="P114" s="226">
        <f>O114*H114</f>
        <v>0</v>
      </c>
      <c r="Q114" s="226">
        <v>0.00089999999999999998</v>
      </c>
      <c r="R114" s="226">
        <f>Q114*H114</f>
        <v>0.035999999999999997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126</v>
      </c>
      <c r="AT114" s="228" t="s">
        <v>123</v>
      </c>
      <c r="AU114" s="228" t="s">
        <v>112</v>
      </c>
      <c r="AY114" s="16" t="s">
        <v>113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112</v>
      </c>
      <c r="BK114" s="229">
        <f>ROUND(I114*H114,2)</f>
        <v>0</v>
      </c>
      <c r="BL114" s="16" t="s">
        <v>121</v>
      </c>
      <c r="BM114" s="228" t="s">
        <v>210</v>
      </c>
    </row>
    <row r="115" s="2" customFormat="1" ht="33" customHeight="1">
      <c r="A115" s="37"/>
      <c r="B115" s="38"/>
      <c r="C115" s="217" t="s">
        <v>211</v>
      </c>
      <c r="D115" s="217" t="s">
        <v>116</v>
      </c>
      <c r="E115" s="218" t="s">
        <v>218</v>
      </c>
      <c r="F115" s="219" t="s">
        <v>219</v>
      </c>
      <c r="G115" s="220" t="s">
        <v>119</v>
      </c>
      <c r="H115" s="221">
        <v>130</v>
      </c>
      <c r="I115" s="222"/>
      <c r="J115" s="223">
        <f>ROUND(I115*H115,2)</f>
        <v>0</v>
      </c>
      <c r="K115" s="219" t="s">
        <v>120</v>
      </c>
      <c r="L115" s="43"/>
      <c r="M115" s="224" t="s">
        <v>19</v>
      </c>
      <c r="N115" s="225" t="s">
        <v>41</v>
      </c>
      <c r="O115" s="8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8" t="s">
        <v>121</v>
      </c>
      <c r="AT115" s="228" t="s">
        <v>116</v>
      </c>
      <c r="AU115" s="228" t="s">
        <v>112</v>
      </c>
      <c r="AY115" s="16" t="s">
        <v>113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6" t="s">
        <v>112</v>
      </c>
      <c r="BK115" s="229">
        <f>ROUND(I115*H115,2)</f>
        <v>0</v>
      </c>
      <c r="BL115" s="16" t="s">
        <v>121</v>
      </c>
      <c r="BM115" s="228" t="s">
        <v>220</v>
      </c>
    </row>
    <row r="116" s="2" customFormat="1" ht="16.5" customHeight="1">
      <c r="A116" s="37"/>
      <c r="B116" s="38"/>
      <c r="C116" s="230" t="s">
        <v>213</v>
      </c>
      <c r="D116" s="230" t="s">
        <v>123</v>
      </c>
      <c r="E116" s="231" t="s">
        <v>222</v>
      </c>
      <c r="F116" s="232" t="s">
        <v>223</v>
      </c>
      <c r="G116" s="233" t="s">
        <v>119</v>
      </c>
      <c r="H116" s="234">
        <v>130</v>
      </c>
      <c r="I116" s="235"/>
      <c r="J116" s="236">
        <f>ROUND(I116*H116,2)</f>
        <v>0</v>
      </c>
      <c r="K116" s="232" t="s">
        <v>120</v>
      </c>
      <c r="L116" s="237"/>
      <c r="M116" s="238" t="s">
        <v>19</v>
      </c>
      <c r="N116" s="239" t="s">
        <v>41</v>
      </c>
      <c r="O116" s="83"/>
      <c r="P116" s="226">
        <f>O116*H116</f>
        <v>0</v>
      </c>
      <c r="Q116" s="226">
        <v>0.00016000000000000001</v>
      </c>
      <c r="R116" s="226">
        <f>Q116*H116</f>
        <v>0.020800000000000003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126</v>
      </c>
      <c r="AT116" s="228" t="s">
        <v>123</v>
      </c>
      <c r="AU116" s="228" t="s">
        <v>112</v>
      </c>
      <c r="AY116" s="16" t="s">
        <v>113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112</v>
      </c>
      <c r="BK116" s="229">
        <f>ROUND(I116*H116,2)</f>
        <v>0</v>
      </c>
      <c r="BL116" s="16" t="s">
        <v>121</v>
      </c>
      <c r="BM116" s="228" t="s">
        <v>224</v>
      </c>
    </row>
    <row r="117" s="2" customFormat="1">
      <c r="A117" s="37"/>
      <c r="B117" s="38"/>
      <c r="C117" s="39"/>
      <c r="D117" s="240" t="s">
        <v>189</v>
      </c>
      <c r="E117" s="39"/>
      <c r="F117" s="241" t="s">
        <v>225</v>
      </c>
      <c r="G117" s="39"/>
      <c r="H117" s="39"/>
      <c r="I117" s="135"/>
      <c r="J117" s="39"/>
      <c r="K117" s="39"/>
      <c r="L117" s="43"/>
      <c r="M117" s="242"/>
      <c r="N117" s="24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189</v>
      </c>
      <c r="AU117" s="16" t="s">
        <v>112</v>
      </c>
    </row>
    <row r="118" s="2" customFormat="1" ht="33" customHeight="1">
      <c r="A118" s="37"/>
      <c r="B118" s="38"/>
      <c r="C118" s="217" t="s">
        <v>217</v>
      </c>
      <c r="D118" s="217" t="s">
        <v>116</v>
      </c>
      <c r="E118" s="218" t="s">
        <v>218</v>
      </c>
      <c r="F118" s="219" t="s">
        <v>219</v>
      </c>
      <c r="G118" s="220" t="s">
        <v>119</v>
      </c>
      <c r="H118" s="221">
        <v>160</v>
      </c>
      <c r="I118" s="222"/>
      <c r="J118" s="223">
        <f>ROUND(I118*H118,2)</f>
        <v>0</v>
      </c>
      <c r="K118" s="219" t="s">
        <v>120</v>
      </c>
      <c r="L118" s="43"/>
      <c r="M118" s="224" t="s">
        <v>19</v>
      </c>
      <c r="N118" s="225" t="s">
        <v>41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121</v>
      </c>
      <c r="AT118" s="228" t="s">
        <v>116</v>
      </c>
      <c r="AU118" s="228" t="s">
        <v>112</v>
      </c>
      <c r="AY118" s="16" t="s">
        <v>113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112</v>
      </c>
      <c r="BK118" s="229">
        <f>ROUND(I118*H118,2)</f>
        <v>0</v>
      </c>
      <c r="BL118" s="16" t="s">
        <v>121</v>
      </c>
      <c r="BM118" s="228" t="s">
        <v>227</v>
      </c>
    </row>
    <row r="119" s="2" customFormat="1" ht="16.5" customHeight="1">
      <c r="A119" s="37"/>
      <c r="B119" s="38"/>
      <c r="C119" s="230" t="s">
        <v>221</v>
      </c>
      <c r="D119" s="230" t="s">
        <v>123</v>
      </c>
      <c r="E119" s="231" t="s">
        <v>222</v>
      </c>
      <c r="F119" s="232" t="s">
        <v>223</v>
      </c>
      <c r="G119" s="233" t="s">
        <v>119</v>
      </c>
      <c r="H119" s="234">
        <v>160</v>
      </c>
      <c r="I119" s="235"/>
      <c r="J119" s="236">
        <f>ROUND(I119*H119,2)</f>
        <v>0</v>
      </c>
      <c r="K119" s="232" t="s">
        <v>120</v>
      </c>
      <c r="L119" s="237"/>
      <c r="M119" s="238" t="s">
        <v>19</v>
      </c>
      <c r="N119" s="239" t="s">
        <v>41</v>
      </c>
      <c r="O119" s="83"/>
      <c r="P119" s="226">
        <f>O119*H119</f>
        <v>0</v>
      </c>
      <c r="Q119" s="226">
        <v>0.00016000000000000001</v>
      </c>
      <c r="R119" s="226">
        <f>Q119*H119</f>
        <v>0.025600000000000001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126</v>
      </c>
      <c r="AT119" s="228" t="s">
        <v>123</v>
      </c>
      <c r="AU119" s="228" t="s">
        <v>112</v>
      </c>
      <c r="AY119" s="16" t="s">
        <v>113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112</v>
      </c>
      <c r="BK119" s="229">
        <f>ROUND(I119*H119,2)</f>
        <v>0</v>
      </c>
      <c r="BL119" s="16" t="s">
        <v>121</v>
      </c>
      <c r="BM119" s="228" t="s">
        <v>229</v>
      </c>
    </row>
    <row r="120" s="2" customFormat="1">
      <c r="A120" s="37"/>
      <c r="B120" s="38"/>
      <c r="C120" s="39"/>
      <c r="D120" s="240" t="s">
        <v>189</v>
      </c>
      <c r="E120" s="39"/>
      <c r="F120" s="241" t="s">
        <v>230</v>
      </c>
      <c r="G120" s="39"/>
      <c r="H120" s="39"/>
      <c r="I120" s="135"/>
      <c r="J120" s="39"/>
      <c r="K120" s="39"/>
      <c r="L120" s="43"/>
      <c r="M120" s="242"/>
      <c r="N120" s="24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189</v>
      </c>
      <c r="AU120" s="16" t="s">
        <v>112</v>
      </c>
    </row>
    <row r="121" s="2" customFormat="1" ht="33" customHeight="1">
      <c r="A121" s="37"/>
      <c r="B121" s="38"/>
      <c r="C121" s="217" t="s">
        <v>226</v>
      </c>
      <c r="D121" s="217" t="s">
        <v>116</v>
      </c>
      <c r="E121" s="218" t="s">
        <v>218</v>
      </c>
      <c r="F121" s="219" t="s">
        <v>219</v>
      </c>
      <c r="G121" s="220" t="s">
        <v>119</v>
      </c>
      <c r="H121" s="221">
        <v>10</v>
      </c>
      <c r="I121" s="222"/>
      <c r="J121" s="223">
        <f>ROUND(I121*H121,2)</f>
        <v>0</v>
      </c>
      <c r="K121" s="219" t="s">
        <v>120</v>
      </c>
      <c r="L121" s="43"/>
      <c r="M121" s="224" t="s">
        <v>19</v>
      </c>
      <c r="N121" s="225" t="s">
        <v>41</v>
      </c>
      <c r="O121" s="8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121</v>
      </c>
      <c r="AT121" s="228" t="s">
        <v>116</v>
      </c>
      <c r="AU121" s="228" t="s">
        <v>112</v>
      </c>
      <c r="AY121" s="16" t="s">
        <v>113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112</v>
      </c>
      <c r="BK121" s="229">
        <f>ROUND(I121*H121,2)</f>
        <v>0</v>
      </c>
      <c r="BL121" s="16" t="s">
        <v>121</v>
      </c>
      <c r="BM121" s="228" t="s">
        <v>232</v>
      </c>
    </row>
    <row r="122" s="2" customFormat="1" ht="16.5" customHeight="1">
      <c r="A122" s="37"/>
      <c r="B122" s="38"/>
      <c r="C122" s="230" t="s">
        <v>228</v>
      </c>
      <c r="D122" s="230" t="s">
        <v>123</v>
      </c>
      <c r="E122" s="231" t="s">
        <v>233</v>
      </c>
      <c r="F122" s="232" t="s">
        <v>234</v>
      </c>
      <c r="G122" s="233" t="s">
        <v>119</v>
      </c>
      <c r="H122" s="234">
        <v>10</v>
      </c>
      <c r="I122" s="235"/>
      <c r="J122" s="236">
        <f>ROUND(I122*H122,2)</f>
        <v>0</v>
      </c>
      <c r="K122" s="232" t="s">
        <v>120</v>
      </c>
      <c r="L122" s="237"/>
      <c r="M122" s="238" t="s">
        <v>19</v>
      </c>
      <c r="N122" s="239" t="s">
        <v>41</v>
      </c>
      <c r="O122" s="83"/>
      <c r="P122" s="226">
        <f>O122*H122</f>
        <v>0</v>
      </c>
      <c r="Q122" s="226">
        <v>0.00025000000000000001</v>
      </c>
      <c r="R122" s="226">
        <f>Q122*H122</f>
        <v>0.0025000000000000001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126</v>
      </c>
      <c r="AT122" s="228" t="s">
        <v>123</v>
      </c>
      <c r="AU122" s="228" t="s">
        <v>112</v>
      </c>
      <c r="AY122" s="16" t="s">
        <v>113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112</v>
      </c>
      <c r="BK122" s="229">
        <f>ROUND(I122*H122,2)</f>
        <v>0</v>
      </c>
      <c r="BL122" s="16" t="s">
        <v>121</v>
      </c>
      <c r="BM122" s="228" t="s">
        <v>235</v>
      </c>
    </row>
    <row r="123" s="2" customFormat="1" ht="33" customHeight="1">
      <c r="A123" s="37"/>
      <c r="B123" s="38"/>
      <c r="C123" s="217" t="s">
        <v>231</v>
      </c>
      <c r="D123" s="217" t="s">
        <v>116</v>
      </c>
      <c r="E123" s="218" t="s">
        <v>237</v>
      </c>
      <c r="F123" s="219" t="s">
        <v>238</v>
      </c>
      <c r="G123" s="220" t="s">
        <v>119</v>
      </c>
      <c r="H123" s="221">
        <v>20</v>
      </c>
      <c r="I123" s="222"/>
      <c r="J123" s="223">
        <f>ROUND(I123*H123,2)</f>
        <v>0</v>
      </c>
      <c r="K123" s="219" t="s">
        <v>120</v>
      </c>
      <c r="L123" s="43"/>
      <c r="M123" s="224" t="s">
        <v>19</v>
      </c>
      <c r="N123" s="225" t="s">
        <v>41</v>
      </c>
      <c r="O123" s="8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121</v>
      </c>
      <c r="AT123" s="228" t="s">
        <v>116</v>
      </c>
      <c r="AU123" s="228" t="s">
        <v>112</v>
      </c>
      <c r="AY123" s="16" t="s">
        <v>113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112</v>
      </c>
      <c r="BK123" s="229">
        <f>ROUND(I123*H123,2)</f>
        <v>0</v>
      </c>
      <c r="BL123" s="16" t="s">
        <v>121</v>
      </c>
      <c r="BM123" s="228" t="s">
        <v>857</v>
      </c>
    </row>
    <row r="124" s="2" customFormat="1" ht="16.5" customHeight="1">
      <c r="A124" s="37"/>
      <c r="B124" s="38"/>
      <c r="C124" s="230" t="s">
        <v>126</v>
      </c>
      <c r="D124" s="230" t="s">
        <v>123</v>
      </c>
      <c r="E124" s="231" t="s">
        <v>241</v>
      </c>
      <c r="F124" s="232" t="s">
        <v>242</v>
      </c>
      <c r="G124" s="233" t="s">
        <v>119</v>
      </c>
      <c r="H124" s="234">
        <v>20</v>
      </c>
      <c r="I124" s="235"/>
      <c r="J124" s="236">
        <f>ROUND(I124*H124,2)</f>
        <v>0</v>
      </c>
      <c r="K124" s="232" t="s">
        <v>120</v>
      </c>
      <c r="L124" s="237"/>
      <c r="M124" s="238" t="s">
        <v>19</v>
      </c>
      <c r="N124" s="239" t="s">
        <v>41</v>
      </c>
      <c r="O124" s="83"/>
      <c r="P124" s="226">
        <f>O124*H124</f>
        <v>0</v>
      </c>
      <c r="Q124" s="226">
        <v>0.00034000000000000002</v>
      </c>
      <c r="R124" s="226">
        <f>Q124*H124</f>
        <v>0.0068000000000000005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126</v>
      </c>
      <c r="AT124" s="228" t="s">
        <v>123</v>
      </c>
      <c r="AU124" s="228" t="s">
        <v>112</v>
      </c>
      <c r="AY124" s="16" t="s">
        <v>113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112</v>
      </c>
      <c r="BK124" s="229">
        <f>ROUND(I124*H124,2)</f>
        <v>0</v>
      </c>
      <c r="BL124" s="16" t="s">
        <v>121</v>
      </c>
      <c r="BM124" s="228" t="s">
        <v>858</v>
      </c>
    </row>
    <row r="125" s="2" customFormat="1" ht="33" customHeight="1">
      <c r="A125" s="37"/>
      <c r="B125" s="38"/>
      <c r="C125" s="217" t="s">
        <v>236</v>
      </c>
      <c r="D125" s="217" t="s">
        <v>116</v>
      </c>
      <c r="E125" s="218" t="s">
        <v>859</v>
      </c>
      <c r="F125" s="219" t="s">
        <v>860</v>
      </c>
      <c r="G125" s="220" t="s">
        <v>119</v>
      </c>
      <c r="H125" s="221">
        <v>80</v>
      </c>
      <c r="I125" s="222"/>
      <c r="J125" s="223">
        <f>ROUND(I125*H125,2)</f>
        <v>0</v>
      </c>
      <c r="K125" s="219" t="s">
        <v>120</v>
      </c>
      <c r="L125" s="43"/>
      <c r="M125" s="224" t="s">
        <v>19</v>
      </c>
      <c r="N125" s="225" t="s">
        <v>41</v>
      </c>
      <c r="O125" s="8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121</v>
      </c>
      <c r="AT125" s="228" t="s">
        <v>116</v>
      </c>
      <c r="AU125" s="228" t="s">
        <v>112</v>
      </c>
      <c r="AY125" s="16" t="s">
        <v>113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112</v>
      </c>
      <c r="BK125" s="229">
        <f>ROUND(I125*H125,2)</f>
        <v>0</v>
      </c>
      <c r="BL125" s="16" t="s">
        <v>121</v>
      </c>
      <c r="BM125" s="228" t="s">
        <v>861</v>
      </c>
    </row>
    <row r="126" s="2" customFormat="1" ht="16.5" customHeight="1">
      <c r="A126" s="37"/>
      <c r="B126" s="38"/>
      <c r="C126" s="230" t="s">
        <v>240</v>
      </c>
      <c r="D126" s="230" t="s">
        <v>123</v>
      </c>
      <c r="E126" s="231" t="s">
        <v>862</v>
      </c>
      <c r="F126" s="232" t="s">
        <v>863</v>
      </c>
      <c r="G126" s="233" t="s">
        <v>119</v>
      </c>
      <c r="H126" s="234">
        <v>80</v>
      </c>
      <c r="I126" s="235"/>
      <c r="J126" s="236">
        <f>ROUND(I126*H126,2)</f>
        <v>0</v>
      </c>
      <c r="K126" s="232" t="s">
        <v>120</v>
      </c>
      <c r="L126" s="237"/>
      <c r="M126" s="238" t="s">
        <v>19</v>
      </c>
      <c r="N126" s="239" t="s">
        <v>41</v>
      </c>
      <c r="O126" s="83"/>
      <c r="P126" s="226">
        <f>O126*H126</f>
        <v>0</v>
      </c>
      <c r="Q126" s="226">
        <v>0.00033</v>
      </c>
      <c r="R126" s="226">
        <f>Q126*H126</f>
        <v>0.0264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126</v>
      </c>
      <c r="AT126" s="228" t="s">
        <v>123</v>
      </c>
      <c r="AU126" s="228" t="s">
        <v>112</v>
      </c>
      <c r="AY126" s="16" t="s">
        <v>113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112</v>
      </c>
      <c r="BK126" s="229">
        <f>ROUND(I126*H126,2)</f>
        <v>0</v>
      </c>
      <c r="BL126" s="16" t="s">
        <v>121</v>
      </c>
      <c r="BM126" s="228" t="s">
        <v>864</v>
      </c>
    </row>
    <row r="127" s="2" customFormat="1" ht="33" customHeight="1">
      <c r="A127" s="37"/>
      <c r="B127" s="38"/>
      <c r="C127" s="217" t="s">
        <v>244</v>
      </c>
      <c r="D127" s="217" t="s">
        <v>116</v>
      </c>
      <c r="E127" s="218" t="s">
        <v>245</v>
      </c>
      <c r="F127" s="219" t="s">
        <v>246</v>
      </c>
      <c r="G127" s="220" t="s">
        <v>119</v>
      </c>
      <c r="H127" s="221">
        <v>220</v>
      </c>
      <c r="I127" s="222"/>
      <c r="J127" s="223">
        <f>ROUND(I127*H127,2)</f>
        <v>0</v>
      </c>
      <c r="K127" s="219" t="s">
        <v>120</v>
      </c>
      <c r="L127" s="43"/>
      <c r="M127" s="224" t="s">
        <v>19</v>
      </c>
      <c r="N127" s="225" t="s">
        <v>41</v>
      </c>
      <c r="O127" s="8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121</v>
      </c>
      <c r="AT127" s="228" t="s">
        <v>116</v>
      </c>
      <c r="AU127" s="228" t="s">
        <v>112</v>
      </c>
      <c r="AY127" s="16" t="s">
        <v>113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112</v>
      </c>
      <c r="BK127" s="229">
        <f>ROUND(I127*H127,2)</f>
        <v>0</v>
      </c>
      <c r="BL127" s="16" t="s">
        <v>121</v>
      </c>
      <c r="BM127" s="228" t="s">
        <v>247</v>
      </c>
    </row>
    <row r="128" s="2" customFormat="1" ht="16.5" customHeight="1">
      <c r="A128" s="37"/>
      <c r="B128" s="38"/>
      <c r="C128" s="230" t="s">
        <v>248</v>
      </c>
      <c r="D128" s="230" t="s">
        <v>123</v>
      </c>
      <c r="E128" s="231" t="s">
        <v>249</v>
      </c>
      <c r="F128" s="232" t="s">
        <v>250</v>
      </c>
      <c r="G128" s="233" t="s">
        <v>119</v>
      </c>
      <c r="H128" s="234">
        <v>160</v>
      </c>
      <c r="I128" s="235"/>
      <c r="J128" s="236">
        <f>ROUND(I128*H128,2)</f>
        <v>0</v>
      </c>
      <c r="K128" s="232" t="s">
        <v>19</v>
      </c>
      <c r="L128" s="237"/>
      <c r="M128" s="238" t="s">
        <v>19</v>
      </c>
      <c r="N128" s="239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126</v>
      </c>
      <c r="AT128" s="228" t="s">
        <v>123</v>
      </c>
      <c r="AU128" s="228" t="s">
        <v>112</v>
      </c>
      <c r="AY128" s="16" t="s">
        <v>113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112</v>
      </c>
      <c r="BK128" s="229">
        <f>ROUND(I128*H128,2)</f>
        <v>0</v>
      </c>
      <c r="BL128" s="16" t="s">
        <v>121</v>
      </c>
      <c r="BM128" s="228" t="s">
        <v>251</v>
      </c>
    </row>
    <row r="129" s="2" customFormat="1" ht="16.5" customHeight="1">
      <c r="A129" s="37"/>
      <c r="B129" s="38"/>
      <c r="C129" s="230" t="s">
        <v>252</v>
      </c>
      <c r="D129" s="230" t="s">
        <v>123</v>
      </c>
      <c r="E129" s="231" t="s">
        <v>253</v>
      </c>
      <c r="F129" s="232" t="s">
        <v>254</v>
      </c>
      <c r="G129" s="233" t="s">
        <v>119</v>
      </c>
      <c r="H129" s="234">
        <v>60</v>
      </c>
      <c r="I129" s="235"/>
      <c r="J129" s="236">
        <f>ROUND(I129*H129,2)</f>
        <v>0</v>
      </c>
      <c r="K129" s="232" t="s">
        <v>19</v>
      </c>
      <c r="L129" s="237"/>
      <c r="M129" s="238" t="s">
        <v>19</v>
      </c>
      <c r="N129" s="239" t="s">
        <v>41</v>
      </c>
      <c r="O129" s="8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126</v>
      </c>
      <c r="AT129" s="228" t="s">
        <v>123</v>
      </c>
      <c r="AU129" s="228" t="s">
        <v>112</v>
      </c>
      <c r="AY129" s="16" t="s">
        <v>113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112</v>
      </c>
      <c r="BK129" s="229">
        <f>ROUND(I129*H129,2)</f>
        <v>0</v>
      </c>
      <c r="BL129" s="16" t="s">
        <v>121</v>
      </c>
      <c r="BM129" s="228" t="s">
        <v>255</v>
      </c>
    </row>
    <row r="130" s="2" customFormat="1" ht="21.75" customHeight="1">
      <c r="A130" s="37"/>
      <c r="B130" s="38"/>
      <c r="C130" s="217" t="s">
        <v>256</v>
      </c>
      <c r="D130" s="217" t="s">
        <v>116</v>
      </c>
      <c r="E130" s="218" t="s">
        <v>257</v>
      </c>
      <c r="F130" s="219" t="s">
        <v>258</v>
      </c>
      <c r="G130" s="220" t="s">
        <v>143</v>
      </c>
      <c r="H130" s="221">
        <v>202</v>
      </c>
      <c r="I130" s="222"/>
      <c r="J130" s="223">
        <f>ROUND(I130*H130,2)</f>
        <v>0</v>
      </c>
      <c r="K130" s="219" t="s">
        <v>120</v>
      </c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121</v>
      </c>
      <c r="AT130" s="228" t="s">
        <v>116</v>
      </c>
      <c r="AU130" s="228" t="s">
        <v>112</v>
      </c>
      <c r="AY130" s="16" t="s">
        <v>113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112</v>
      </c>
      <c r="BK130" s="229">
        <f>ROUND(I130*H130,2)</f>
        <v>0</v>
      </c>
      <c r="BL130" s="16" t="s">
        <v>121</v>
      </c>
      <c r="BM130" s="228" t="s">
        <v>259</v>
      </c>
    </row>
    <row r="131" s="2" customFormat="1" ht="21.75" customHeight="1">
      <c r="A131" s="37"/>
      <c r="B131" s="38"/>
      <c r="C131" s="217" t="s">
        <v>260</v>
      </c>
      <c r="D131" s="217" t="s">
        <v>116</v>
      </c>
      <c r="E131" s="218" t="s">
        <v>261</v>
      </c>
      <c r="F131" s="219" t="s">
        <v>262</v>
      </c>
      <c r="G131" s="220" t="s">
        <v>143</v>
      </c>
      <c r="H131" s="221">
        <v>5</v>
      </c>
      <c r="I131" s="222"/>
      <c r="J131" s="223">
        <f>ROUND(I131*H131,2)</f>
        <v>0</v>
      </c>
      <c r="K131" s="219" t="s">
        <v>120</v>
      </c>
      <c r="L131" s="43"/>
      <c r="M131" s="224" t="s">
        <v>19</v>
      </c>
      <c r="N131" s="225" t="s">
        <v>41</v>
      </c>
      <c r="O131" s="8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121</v>
      </c>
      <c r="AT131" s="228" t="s">
        <v>116</v>
      </c>
      <c r="AU131" s="228" t="s">
        <v>112</v>
      </c>
      <c r="AY131" s="16" t="s">
        <v>113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112</v>
      </c>
      <c r="BK131" s="229">
        <f>ROUND(I131*H131,2)</f>
        <v>0</v>
      </c>
      <c r="BL131" s="16" t="s">
        <v>121</v>
      </c>
      <c r="BM131" s="228" t="s">
        <v>263</v>
      </c>
    </row>
    <row r="132" s="2" customFormat="1" ht="21.75" customHeight="1">
      <c r="A132" s="37"/>
      <c r="B132" s="38"/>
      <c r="C132" s="217" t="s">
        <v>264</v>
      </c>
      <c r="D132" s="217" t="s">
        <v>116</v>
      </c>
      <c r="E132" s="218" t="s">
        <v>265</v>
      </c>
      <c r="F132" s="219" t="s">
        <v>266</v>
      </c>
      <c r="G132" s="220" t="s">
        <v>143</v>
      </c>
      <c r="H132" s="221">
        <v>8</v>
      </c>
      <c r="I132" s="222"/>
      <c r="J132" s="223">
        <f>ROUND(I132*H132,2)</f>
        <v>0</v>
      </c>
      <c r="K132" s="219" t="s">
        <v>120</v>
      </c>
      <c r="L132" s="43"/>
      <c r="M132" s="224" t="s">
        <v>19</v>
      </c>
      <c r="N132" s="225" t="s">
        <v>41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121</v>
      </c>
      <c r="AT132" s="228" t="s">
        <v>116</v>
      </c>
      <c r="AU132" s="228" t="s">
        <v>112</v>
      </c>
      <c r="AY132" s="16" t="s">
        <v>113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112</v>
      </c>
      <c r="BK132" s="229">
        <f>ROUND(I132*H132,2)</f>
        <v>0</v>
      </c>
      <c r="BL132" s="16" t="s">
        <v>121</v>
      </c>
      <c r="BM132" s="228" t="s">
        <v>267</v>
      </c>
    </row>
    <row r="133" s="2" customFormat="1" ht="33" customHeight="1">
      <c r="A133" s="37"/>
      <c r="B133" s="38"/>
      <c r="C133" s="217" t="s">
        <v>268</v>
      </c>
      <c r="D133" s="217" t="s">
        <v>116</v>
      </c>
      <c r="E133" s="218" t="s">
        <v>273</v>
      </c>
      <c r="F133" s="219" t="s">
        <v>274</v>
      </c>
      <c r="G133" s="220" t="s">
        <v>143</v>
      </c>
      <c r="H133" s="221">
        <v>7</v>
      </c>
      <c r="I133" s="222"/>
      <c r="J133" s="223">
        <f>ROUND(I133*H133,2)</f>
        <v>0</v>
      </c>
      <c r="K133" s="219" t="s">
        <v>120</v>
      </c>
      <c r="L133" s="43"/>
      <c r="M133" s="224" t="s">
        <v>19</v>
      </c>
      <c r="N133" s="225" t="s">
        <v>41</v>
      </c>
      <c r="O133" s="8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121</v>
      </c>
      <c r="AT133" s="228" t="s">
        <v>116</v>
      </c>
      <c r="AU133" s="228" t="s">
        <v>112</v>
      </c>
      <c r="AY133" s="16" t="s">
        <v>113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112</v>
      </c>
      <c r="BK133" s="229">
        <f>ROUND(I133*H133,2)</f>
        <v>0</v>
      </c>
      <c r="BL133" s="16" t="s">
        <v>121</v>
      </c>
      <c r="BM133" s="228" t="s">
        <v>865</v>
      </c>
    </row>
    <row r="134" s="2" customFormat="1" ht="16.5" customHeight="1">
      <c r="A134" s="37"/>
      <c r="B134" s="38"/>
      <c r="C134" s="230" t="s">
        <v>272</v>
      </c>
      <c r="D134" s="230" t="s">
        <v>123</v>
      </c>
      <c r="E134" s="231" t="s">
        <v>277</v>
      </c>
      <c r="F134" s="232" t="s">
        <v>278</v>
      </c>
      <c r="G134" s="233" t="s">
        <v>143</v>
      </c>
      <c r="H134" s="234">
        <v>1</v>
      </c>
      <c r="I134" s="235"/>
      <c r="J134" s="236">
        <f>ROUND(I134*H134,2)</f>
        <v>0</v>
      </c>
      <c r="K134" s="232" t="s">
        <v>19</v>
      </c>
      <c r="L134" s="237"/>
      <c r="M134" s="238" t="s">
        <v>19</v>
      </c>
      <c r="N134" s="239" t="s">
        <v>41</v>
      </c>
      <c r="O134" s="83"/>
      <c r="P134" s="226">
        <f>O134*H134</f>
        <v>0</v>
      </c>
      <c r="Q134" s="226">
        <v>0.00010000000000000001</v>
      </c>
      <c r="R134" s="226">
        <f>Q134*H134</f>
        <v>0.00010000000000000001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126</v>
      </c>
      <c r="AT134" s="228" t="s">
        <v>123</v>
      </c>
      <c r="AU134" s="228" t="s">
        <v>112</v>
      </c>
      <c r="AY134" s="16" t="s">
        <v>113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112</v>
      </c>
      <c r="BK134" s="229">
        <f>ROUND(I134*H134,2)</f>
        <v>0</v>
      </c>
      <c r="BL134" s="16" t="s">
        <v>121</v>
      </c>
      <c r="BM134" s="228" t="s">
        <v>279</v>
      </c>
    </row>
    <row r="135" s="2" customFormat="1" ht="16.5" customHeight="1">
      <c r="A135" s="37"/>
      <c r="B135" s="38"/>
      <c r="C135" s="230" t="s">
        <v>276</v>
      </c>
      <c r="D135" s="230" t="s">
        <v>123</v>
      </c>
      <c r="E135" s="231" t="s">
        <v>281</v>
      </c>
      <c r="F135" s="232" t="s">
        <v>282</v>
      </c>
      <c r="G135" s="233" t="s">
        <v>143</v>
      </c>
      <c r="H135" s="234">
        <v>3</v>
      </c>
      <c r="I135" s="235"/>
      <c r="J135" s="236">
        <f>ROUND(I135*H135,2)</f>
        <v>0</v>
      </c>
      <c r="K135" s="232" t="s">
        <v>19</v>
      </c>
      <c r="L135" s="237"/>
      <c r="M135" s="238" t="s">
        <v>19</v>
      </c>
      <c r="N135" s="239" t="s">
        <v>41</v>
      </c>
      <c r="O135" s="83"/>
      <c r="P135" s="226">
        <f>O135*H135</f>
        <v>0</v>
      </c>
      <c r="Q135" s="226">
        <v>0.00025999999999999998</v>
      </c>
      <c r="R135" s="226">
        <f>Q135*H135</f>
        <v>0.00077999999999999988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126</v>
      </c>
      <c r="AT135" s="228" t="s">
        <v>123</v>
      </c>
      <c r="AU135" s="228" t="s">
        <v>112</v>
      </c>
      <c r="AY135" s="16" t="s">
        <v>113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112</v>
      </c>
      <c r="BK135" s="229">
        <f>ROUND(I135*H135,2)</f>
        <v>0</v>
      </c>
      <c r="BL135" s="16" t="s">
        <v>121</v>
      </c>
      <c r="BM135" s="228" t="s">
        <v>283</v>
      </c>
    </row>
    <row r="136" s="2" customFormat="1" ht="21.75" customHeight="1">
      <c r="A136" s="37"/>
      <c r="B136" s="38"/>
      <c r="C136" s="230" t="s">
        <v>280</v>
      </c>
      <c r="D136" s="230" t="s">
        <v>123</v>
      </c>
      <c r="E136" s="231" t="s">
        <v>285</v>
      </c>
      <c r="F136" s="232" t="s">
        <v>286</v>
      </c>
      <c r="G136" s="233" t="s">
        <v>287</v>
      </c>
      <c r="H136" s="234">
        <v>1</v>
      </c>
      <c r="I136" s="235"/>
      <c r="J136" s="236">
        <f>ROUND(I136*H136,2)</f>
        <v>0</v>
      </c>
      <c r="K136" s="232" t="s">
        <v>19</v>
      </c>
      <c r="L136" s="237"/>
      <c r="M136" s="238" t="s">
        <v>19</v>
      </c>
      <c r="N136" s="239" t="s">
        <v>41</v>
      </c>
      <c r="O136" s="8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126</v>
      </c>
      <c r="AT136" s="228" t="s">
        <v>123</v>
      </c>
      <c r="AU136" s="228" t="s">
        <v>112</v>
      </c>
      <c r="AY136" s="16" t="s">
        <v>113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112</v>
      </c>
      <c r="BK136" s="229">
        <f>ROUND(I136*H136,2)</f>
        <v>0</v>
      </c>
      <c r="BL136" s="16" t="s">
        <v>121</v>
      </c>
      <c r="BM136" s="228" t="s">
        <v>288</v>
      </c>
    </row>
    <row r="137" s="2" customFormat="1" ht="21.75" customHeight="1">
      <c r="A137" s="37"/>
      <c r="B137" s="38"/>
      <c r="C137" s="230" t="s">
        <v>284</v>
      </c>
      <c r="D137" s="230" t="s">
        <v>123</v>
      </c>
      <c r="E137" s="231" t="s">
        <v>290</v>
      </c>
      <c r="F137" s="232" t="s">
        <v>291</v>
      </c>
      <c r="G137" s="233" t="s">
        <v>287</v>
      </c>
      <c r="H137" s="234">
        <v>2</v>
      </c>
      <c r="I137" s="235"/>
      <c r="J137" s="236">
        <f>ROUND(I137*H137,2)</f>
        <v>0</v>
      </c>
      <c r="K137" s="232" t="s">
        <v>19</v>
      </c>
      <c r="L137" s="237"/>
      <c r="M137" s="238" t="s">
        <v>19</v>
      </c>
      <c r="N137" s="239" t="s">
        <v>41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126</v>
      </c>
      <c r="AT137" s="228" t="s">
        <v>123</v>
      </c>
      <c r="AU137" s="228" t="s">
        <v>112</v>
      </c>
      <c r="AY137" s="16" t="s">
        <v>113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112</v>
      </c>
      <c r="BK137" s="229">
        <f>ROUND(I137*H137,2)</f>
        <v>0</v>
      </c>
      <c r="BL137" s="16" t="s">
        <v>121</v>
      </c>
      <c r="BM137" s="228" t="s">
        <v>292</v>
      </c>
    </row>
    <row r="138" s="2" customFormat="1" ht="33" customHeight="1">
      <c r="A138" s="37"/>
      <c r="B138" s="38"/>
      <c r="C138" s="217" t="s">
        <v>289</v>
      </c>
      <c r="D138" s="217" t="s">
        <v>116</v>
      </c>
      <c r="E138" s="218" t="s">
        <v>294</v>
      </c>
      <c r="F138" s="219" t="s">
        <v>295</v>
      </c>
      <c r="G138" s="220" t="s">
        <v>143</v>
      </c>
      <c r="H138" s="221">
        <v>3</v>
      </c>
      <c r="I138" s="222"/>
      <c r="J138" s="223">
        <f>ROUND(I138*H138,2)</f>
        <v>0</v>
      </c>
      <c r="K138" s="219" t="s">
        <v>120</v>
      </c>
      <c r="L138" s="43"/>
      <c r="M138" s="224" t="s">
        <v>19</v>
      </c>
      <c r="N138" s="225" t="s">
        <v>41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121</v>
      </c>
      <c r="AT138" s="228" t="s">
        <v>116</v>
      </c>
      <c r="AU138" s="228" t="s">
        <v>112</v>
      </c>
      <c r="AY138" s="16" t="s">
        <v>113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112</v>
      </c>
      <c r="BK138" s="229">
        <f>ROUND(I138*H138,2)</f>
        <v>0</v>
      </c>
      <c r="BL138" s="16" t="s">
        <v>121</v>
      </c>
      <c r="BM138" s="228" t="s">
        <v>296</v>
      </c>
    </row>
    <row r="139" s="2" customFormat="1" ht="16.5" customHeight="1">
      <c r="A139" s="37"/>
      <c r="B139" s="38"/>
      <c r="C139" s="230" t="s">
        <v>293</v>
      </c>
      <c r="D139" s="230" t="s">
        <v>123</v>
      </c>
      <c r="E139" s="231" t="s">
        <v>298</v>
      </c>
      <c r="F139" s="232" t="s">
        <v>299</v>
      </c>
      <c r="G139" s="233" t="s">
        <v>143</v>
      </c>
      <c r="H139" s="234">
        <v>3</v>
      </c>
      <c r="I139" s="235"/>
      <c r="J139" s="236">
        <f>ROUND(I139*H139,2)</f>
        <v>0</v>
      </c>
      <c r="K139" s="232" t="s">
        <v>300</v>
      </c>
      <c r="L139" s="237"/>
      <c r="M139" s="238" t="s">
        <v>19</v>
      </c>
      <c r="N139" s="239" t="s">
        <v>41</v>
      </c>
      <c r="O139" s="83"/>
      <c r="P139" s="226">
        <f>O139*H139</f>
        <v>0</v>
      </c>
      <c r="Q139" s="226">
        <v>8.0000000000000007E-05</v>
      </c>
      <c r="R139" s="226">
        <f>Q139*H139</f>
        <v>0.00024000000000000003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126</v>
      </c>
      <c r="AT139" s="228" t="s">
        <v>123</v>
      </c>
      <c r="AU139" s="228" t="s">
        <v>112</v>
      </c>
      <c r="AY139" s="16" t="s">
        <v>113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112</v>
      </c>
      <c r="BK139" s="229">
        <f>ROUND(I139*H139,2)</f>
        <v>0</v>
      </c>
      <c r="BL139" s="16" t="s">
        <v>121</v>
      </c>
      <c r="BM139" s="228" t="s">
        <v>301</v>
      </c>
    </row>
    <row r="140" s="2" customFormat="1" ht="44.25" customHeight="1">
      <c r="A140" s="37"/>
      <c r="B140" s="38"/>
      <c r="C140" s="217" t="s">
        <v>297</v>
      </c>
      <c r="D140" s="217" t="s">
        <v>116</v>
      </c>
      <c r="E140" s="218" t="s">
        <v>311</v>
      </c>
      <c r="F140" s="219" t="s">
        <v>312</v>
      </c>
      <c r="G140" s="220" t="s">
        <v>143</v>
      </c>
      <c r="H140" s="221">
        <v>1</v>
      </c>
      <c r="I140" s="222"/>
      <c r="J140" s="223">
        <f>ROUND(I140*H140,2)</f>
        <v>0</v>
      </c>
      <c r="K140" s="219" t="s">
        <v>120</v>
      </c>
      <c r="L140" s="43"/>
      <c r="M140" s="224" t="s">
        <v>19</v>
      </c>
      <c r="N140" s="225" t="s">
        <v>41</v>
      </c>
      <c r="O140" s="8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121</v>
      </c>
      <c r="AT140" s="228" t="s">
        <v>116</v>
      </c>
      <c r="AU140" s="228" t="s">
        <v>112</v>
      </c>
      <c r="AY140" s="16" t="s">
        <v>113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112</v>
      </c>
      <c r="BK140" s="229">
        <f>ROUND(I140*H140,2)</f>
        <v>0</v>
      </c>
      <c r="BL140" s="16" t="s">
        <v>121</v>
      </c>
      <c r="BM140" s="228" t="s">
        <v>313</v>
      </c>
    </row>
    <row r="141" s="2" customFormat="1" ht="16.5" customHeight="1">
      <c r="A141" s="37"/>
      <c r="B141" s="38"/>
      <c r="C141" s="230" t="s">
        <v>302</v>
      </c>
      <c r="D141" s="230" t="s">
        <v>123</v>
      </c>
      <c r="E141" s="231" t="s">
        <v>315</v>
      </c>
      <c r="F141" s="232" t="s">
        <v>316</v>
      </c>
      <c r="G141" s="233" t="s">
        <v>287</v>
      </c>
      <c r="H141" s="234">
        <v>1</v>
      </c>
      <c r="I141" s="235"/>
      <c r="J141" s="236">
        <f>ROUND(I141*H141,2)</f>
        <v>0</v>
      </c>
      <c r="K141" s="232" t="s">
        <v>19</v>
      </c>
      <c r="L141" s="237"/>
      <c r="M141" s="238" t="s">
        <v>19</v>
      </c>
      <c r="N141" s="239" t="s">
        <v>41</v>
      </c>
      <c r="O141" s="8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126</v>
      </c>
      <c r="AT141" s="228" t="s">
        <v>123</v>
      </c>
      <c r="AU141" s="228" t="s">
        <v>112</v>
      </c>
      <c r="AY141" s="16" t="s">
        <v>113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112</v>
      </c>
      <c r="BK141" s="229">
        <f>ROUND(I141*H141,2)</f>
        <v>0</v>
      </c>
      <c r="BL141" s="16" t="s">
        <v>121</v>
      </c>
      <c r="BM141" s="228" t="s">
        <v>317</v>
      </c>
    </row>
    <row r="142" s="2" customFormat="1" ht="44.25" customHeight="1">
      <c r="A142" s="37"/>
      <c r="B142" s="38"/>
      <c r="C142" s="217" t="s">
        <v>306</v>
      </c>
      <c r="D142" s="217" t="s">
        <v>116</v>
      </c>
      <c r="E142" s="218" t="s">
        <v>311</v>
      </c>
      <c r="F142" s="219" t="s">
        <v>312</v>
      </c>
      <c r="G142" s="220" t="s">
        <v>143</v>
      </c>
      <c r="H142" s="221">
        <v>13</v>
      </c>
      <c r="I142" s="222"/>
      <c r="J142" s="223">
        <f>ROUND(I142*H142,2)</f>
        <v>0</v>
      </c>
      <c r="K142" s="219" t="s">
        <v>120</v>
      </c>
      <c r="L142" s="43"/>
      <c r="M142" s="224" t="s">
        <v>19</v>
      </c>
      <c r="N142" s="225" t="s">
        <v>41</v>
      </c>
      <c r="O142" s="8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121</v>
      </c>
      <c r="AT142" s="228" t="s">
        <v>116</v>
      </c>
      <c r="AU142" s="228" t="s">
        <v>112</v>
      </c>
      <c r="AY142" s="16" t="s">
        <v>113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112</v>
      </c>
      <c r="BK142" s="229">
        <f>ROUND(I142*H142,2)</f>
        <v>0</v>
      </c>
      <c r="BL142" s="16" t="s">
        <v>121</v>
      </c>
      <c r="BM142" s="228" t="s">
        <v>319</v>
      </c>
    </row>
    <row r="143" s="2" customFormat="1" ht="16.5" customHeight="1">
      <c r="A143" s="37"/>
      <c r="B143" s="38"/>
      <c r="C143" s="230" t="s">
        <v>310</v>
      </c>
      <c r="D143" s="230" t="s">
        <v>123</v>
      </c>
      <c r="E143" s="231" t="s">
        <v>321</v>
      </c>
      <c r="F143" s="232" t="s">
        <v>322</v>
      </c>
      <c r="G143" s="233" t="s">
        <v>143</v>
      </c>
      <c r="H143" s="234">
        <v>13</v>
      </c>
      <c r="I143" s="235"/>
      <c r="J143" s="236">
        <f>ROUND(I143*H143,2)</f>
        <v>0</v>
      </c>
      <c r="K143" s="232" t="s">
        <v>120</v>
      </c>
      <c r="L143" s="237"/>
      <c r="M143" s="238" t="s">
        <v>19</v>
      </c>
      <c r="N143" s="239" t="s">
        <v>41</v>
      </c>
      <c r="O143" s="83"/>
      <c r="P143" s="226">
        <f>O143*H143</f>
        <v>0</v>
      </c>
      <c r="Q143" s="226">
        <v>5.0000000000000002E-05</v>
      </c>
      <c r="R143" s="226">
        <f>Q143*H143</f>
        <v>0.00065000000000000008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126</v>
      </c>
      <c r="AT143" s="228" t="s">
        <v>123</v>
      </c>
      <c r="AU143" s="228" t="s">
        <v>112</v>
      </c>
      <c r="AY143" s="16" t="s">
        <v>113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112</v>
      </c>
      <c r="BK143" s="229">
        <f>ROUND(I143*H143,2)</f>
        <v>0</v>
      </c>
      <c r="BL143" s="16" t="s">
        <v>121</v>
      </c>
      <c r="BM143" s="228" t="s">
        <v>323</v>
      </c>
    </row>
    <row r="144" s="2" customFormat="1" ht="44.25" customHeight="1">
      <c r="A144" s="37"/>
      <c r="B144" s="38"/>
      <c r="C144" s="217" t="s">
        <v>314</v>
      </c>
      <c r="D144" s="217" t="s">
        <v>116</v>
      </c>
      <c r="E144" s="218" t="s">
        <v>325</v>
      </c>
      <c r="F144" s="219" t="s">
        <v>326</v>
      </c>
      <c r="G144" s="220" t="s">
        <v>143</v>
      </c>
      <c r="H144" s="221">
        <v>1</v>
      </c>
      <c r="I144" s="222"/>
      <c r="J144" s="223">
        <f>ROUND(I144*H144,2)</f>
        <v>0</v>
      </c>
      <c r="K144" s="219" t="s">
        <v>120</v>
      </c>
      <c r="L144" s="43"/>
      <c r="M144" s="224" t="s">
        <v>19</v>
      </c>
      <c r="N144" s="225" t="s">
        <v>41</v>
      </c>
      <c r="O144" s="8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121</v>
      </c>
      <c r="AT144" s="228" t="s">
        <v>116</v>
      </c>
      <c r="AU144" s="228" t="s">
        <v>112</v>
      </c>
      <c r="AY144" s="16" t="s">
        <v>113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112</v>
      </c>
      <c r="BK144" s="229">
        <f>ROUND(I144*H144,2)</f>
        <v>0</v>
      </c>
      <c r="BL144" s="16" t="s">
        <v>121</v>
      </c>
      <c r="BM144" s="228" t="s">
        <v>327</v>
      </c>
    </row>
    <row r="145" s="2" customFormat="1" ht="16.5" customHeight="1">
      <c r="A145" s="37"/>
      <c r="B145" s="38"/>
      <c r="C145" s="230" t="s">
        <v>318</v>
      </c>
      <c r="D145" s="230" t="s">
        <v>123</v>
      </c>
      <c r="E145" s="231" t="s">
        <v>329</v>
      </c>
      <c r="F145" s="232" t="s">
        <v>330</v>
      </c>
      <c r="G145" s="233" t="s">
        <v>143</v>
      </c>
      <c r="H145" s="234">
        <v>1</v>
      </c>
      <c r="I145" s="235"/>
      <c r="J145" s="236">
        <f>ROUND(I145*H145,2)</f>
        <v>0</v>
      </c>
      <c r="K145" s="232" t="s">
        <v>19</v>
      </c>
      <c r="L145" s="237"/>
      <c r="M145" s="238" t="s">
        <v>19</v>
      </c>
      <c r="N145" s="239" t="s">
        <v>41</v>
      </c>
      <c r="O145" s="83"/>
      <c r="P145" s="226">
        <f>O145*H145</f>
        <v>0</v>
      </c>
      <c r="Q145" s="226">
        <v>5.0000000000000002E-05</v>
      </c>
      <c r="R145" s="226">
        <f>Q145*H145</f>
        <v>5.0000000000000002E-05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126</v>
      </c>
      <c r="AT145" s="228" t="s">
        <v>123</v>
      </c>
      <c r="AU145" s="228" t="s">
        <v>112</v>
      </c>
      <c r="AY145" s="16" t="s">
        <v>113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112</v>
      </c>
      <c r="BK145" s="229">
        <f>ROUND(I145*H145,2)</f>
        <v>0</v>
      </c>
      <c r="BL145" s="16" t="s">
        <v>121</v>
      </c>
      <c r="BM145" s="228" t="s">
        <v>331</v>
      </c>
    </row>
    <row r="146" s="2" customFormat="1" ht="44.25" customHeight="1">
      <c r="A146" s="37"/>
      <c r="B146" s="38"/>
      <c r="C146" s="217" t="s">
        <v>320</v>
      </c>
      <c r="D146" s="217" t="s">
        <v>116</v>
      </c>
      <c r="E146" s="218" t="s">
        <v>333</v>
      </c>
      <c r="F146" s="219" t="s">
        <v>334</v>
      </c>
      <c r="G146" s="220" t="s">
        <v>143</v>
      </c>
      <c r="H146" s="221">
        <v>17</v>
      </c>
      <c r="I146" s="222"/>
      <c r="J146" s="223">
        <f>ROUND(I146*H146,2)</f>
        <v>0</v>
      </c>
      <c r="K146" s="219" t="s">
        <v>120</v>
      </c>
      <c r="L146" s="43"/>
      <c r="M146" s="224" t="s">
        <v>19</v>
      </c>
      <c r="N146" s="225" t="s">
        <v>41</v>
      </c>
      <c r="O146" s="8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121</v>
      </c>
      <c r="AT146" s="228" t="s">
        <v>116</v>
      </c>
      <c r="AU146" s="228" t="s">
        <v>112</v>
      </c>
      <c r="AY146" s="16" t="s">
        <v>113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112</v>
      </c>
      <c r="BK146" s="229">
        <f>ROUND(I146*H146,2)</f>
        <v>0</v>
      </c>
      <c r="BL146" s="16" t="s">
        <v>121</v>
      </c>
      <c r="BM146" s="228" t="s">
        <v>335</v>
      </c>
    </row>
    <row r="147" s="2" customFormat="1" ht="16.5" customHeight="1">
      <c r="A147" s="37"/>
      <c r="B147" s="38"/>
      <c r="C147" s="230" t="s">
        <v>324</v>
      </c>
      <c r="D147" s="230" t="s">
        <v>123</v>
      </c>
      <c r="E147" s="231" t="s">
        <v>337</v>
      </c>
      <c r="F147" s="232" t="s">
        <v>338</v>
      </c>
      <c r="G147" s="233" t="s">
        <v>143</v>
      </c>
      <c r="H147" s="234">
        <v>17</v>
      </c>
      <c r="I147" s="235"/>
      <c r="J147" s="236">
        <f>ROUND(I147*H147,2)</f>
        <v>0</v>
      </c>
      <c r="K147" s="232" t="s">
        <v>19</v>
      </c>
      <c r="L147" s="237"/>
      <c r="M147" s="238" t="s">
        <v>19</v>
      </c>
      <c r="N147" s="239" t="s">
        <v>41</v>
      </c>
      <c r="O147" s="83"/>
      <c r="P147" s="226">
        <f>O147*H147</f>
        <v>0</v>
      </c>
      <c r="Q147" s="226">
        <v>0.00010000000000000001</v>
      </c>
      <c r="R147" s="226">
        <f>Q147*H147</f>
        <v>0.0017000000000000001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126</v>
      </c>
      <c r="AT147" s="228" t="s">
        <v>123</v>
      </c>
      <c r="AU147" s="228" t="s">
        <v>112</v>
      </c>
      <c r="AY147" s="16" t="s">
        <v>113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112</v>
      </c>
      <c r="BK147" s="229">
        <f>ROUND(I147*H147,2)</f>
        <v>0</v>
      </c>
      <c r="BL147" s="16" t="s">
        <v>121</v>
      </c>
      <c r="BM147" s="228" t="s">
        <v>339</v>
      </c>
    </row>
    <row r="148" s="2" customFormat="1" ht="55.5" customHeight="1">
      <c r="A148" s="37"/>
      <c r="B148" s="38"/>
      <c r="C148" s="217" t="s">
        <v>328</v>
      </c>
      <c r="D148" s="217" t="s">
        <v>116</v>
      </c>
      <c r="E148" s="218" t="s">
        <v>341</v>
      </c>
      <c r="F148" s="219" t="s">
        <v>342</v>
      </c>
      <c r="G148" s="220" t="s">
        <v>143</v>
      </c>
      <c r="H148" s="221">
        <v>5</v>
      </c>
      <c r="I148" s="222"/>
      <c r="J148" s="223">
        <f>ROUND(I148*H148,2)</f>
        <v>0</v>
      </c>
      <c r="K148" s="219" t="s">
        <v>120</v>
      </c>
      <c r="L148" s="43"/>
      <c r="M148" s="224" t="s">
        <v>19</v>
      </c>
      <c r="N148" s="225" t="s">
        <v>41</v>
      </c>
      <c r="O148" s="8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121</v>
      </c>
      <c r="AT148" s="228" t="s">
        <v>116</v>
      </c>
      <c r="AU148" s="228" t="s">
        <v>112</v>
      </c>
      <c r="AY148" s="16" t="s">
        <v>113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112</v>
      </c>
      <c r="BK148" s="229">
        <f>ROUND(I148*H148,2)</f>
        <v>0</v>
      </c>
      <c r="BL148" s="16" t="s">
        <v>121</v>
      </c>
      <c r="BM148" s="228" t="s">
        <v>343</v>
      </c>
    </row>
    <row r="149" s="2" customFormat="1" ht="16.5" customHeight="1">
      <c r="A149" s="37"/>
      <c r="B149" s="38"/>
      <c r="C149" s="230" t="s">
        <v>332</v>
      </c>
      <c r="D149" s="230" t="s">
        <v>123</v>
      </c>
      <c r="E149" s="231" t="s">
        <v>337</v>
      </c>
      <c r="F149" s="232" t="s">
        <v>338</v>
      </c>
      <c r="G149" s="233" t="s">
        <v>143</v>
      </c>
      <c r="H149" s="234">
        <v>5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41</v>
      </c>
      <c r="O149" s="83"/>
      <c r="P149" s="226">
        <f>O149*H149</f>
        <v>0</v>
      </c>
      <c r="Q149" s="226">
        <v>0.00010000000000000001</v>
      </c>
      <c r="R149" s="226">
        <f>Q149*H149</f>
        <v>0.00050000000000000001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126</v>
      </c>
      <c r="AT149" s="228" t="s">
        <v>123</v>
      </c>
      <c r="AU149" s="228" t="s">
        <v>112</v>
      </c>
      <c r="AY149" s="16" t="s">
        <v>113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112</v>
      </c>
      <c r="BK149" s="229">
        <f>ROUND(I149*H149,2)</f>
        <v>0</v>
      </c>
      <c r="BL149" s="16" t="s">
        <v>121</v>
      </c>
      <c r="BM149" s="228" t="s">
        <v>345</v>
      </c>
    </row>
    <row r="150" s="2" customFormat="1" ht="44.25" customHeight="1">
      <c r="A150" s="37"/>
      <c r="B150" s="38"/>
      <c r="C150" s="217" t="s">
        <v>336</v>
      </c>
      <c r="D150" s="217" t="s">
        <v>116</v>
      </c>
      <c r="E150" s="218" t="s">
        <v>347</v>
      </c>
      <c r="F150" s="219" t="s">
        <v>348</v>
      </c>
      <c r="G150" s="220" t="s">
        <v>143</v>
      </c>
      <c r="H150" s="221">
        <v>15</v>
      </c>
      <c r="I150" s="222"/>
      <c r="J150" s="223">
        <f>ROUND(I150*H150,2)</f>
        <v>0</v>
      </c>
      <c r="K150" s="219" t="s">
        <v>120</v>
      </c>
      <c r="L150" s="43"/>
      <c r="M150" s="224" t="s">
        <v>19</v>
      </c>
      <c r="N150" s="225" t="s">
        <v>41</v>
      </c>
      <c r="O150" s="8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121</v>
      </c>
      <c r="AT150" s="228" t="s">
        <v>116</v>
      </c>
      <c r="AU150" s="228" t="s">
        <v>112</v>
      </c>
      <c r="AY150" s="16" t="s">
        <v>113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112</v>
      </c>
      <c r="BK150" s="229">
        <f>ROUND(I150*H150,2)</f>
        <v>0</v>
      </c>
      <c r="BL150" s="16" t="s">
        <v>121</v>
      </c>
      <c r="BM150" s="228" t="s">
        <v>349</v>
      </c>
    </row>
    <row r="151" s="2" customFormat="1" ht="16.5" customHeight="1">
      <c r="A151" s="37"/>
      <c r="B151" s="38"/>
      <c r="C151" s="230" t="s">
        <v>340</v>
      </c>
      <c r="D151" s="230" t="s">
        <v>123</v>
      </c>
      <c r="E151" s="231" t="s">
        <v>351</v>
      </c>
      <c r="F151" s="232" t="s">
        <v>352</v>
      </c>
      <c r="G151" s="233" t="s">
        <v>287</v>
      </c>
      <c r="H151" s="234">
        <v>15</v>
      </c>
      <c r="I151" s="235"/>
      <c r="J151" s="236">
        <f>ROUND(I151*H151,2)</f>
        <v>0</v>
      </c>
      <c r="K151" s="232" t="s">
        <v>19</v>
      </c>
      <c r="L151" s="237"/>
      <c r="M151" s="238" t="s">
        <v>19</v>
      </c>
      <c r="N151" s="239" t="s">
        <v>41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126</v>
      </c>
      <c r="AT151" s="228" t="s">
        <v>123</v>
      </c>
      <c r="AU151" s="228" t="s">
        <v>112</v>
      </c>
      <c r="AY151" s="16" t="s">
        <v>113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112</v>
      </c>
      <c r="BK151" s="229">
        <f>ROUND(I151*H151,2)</f>
        <v>0</v>
      </c>
      <c r="BL151" s="16" t="s">
        <v>121</v>
      </c>
      <c r="BM151" s="228" t="s">
        <v>353</v>
      </c>
    </row>
    <row r="152" s="2" customFormat="1" ht="44.25" customHeight="1">
      <c r="A152" s="37"/>
      <c r="B152" s="38"/>
      <c r="C152" s="217" t="s">
        <v>344</v>
      </c>
      <c r="D152" s="217" t="s">
        <v>116</v>
      </c>
      <c r="E152" s="218" t="s">
        <v>355</v>
      </c>
      <c r="F152" s="219" t="s">
        <v>356</v>
      </c>
      <c r="G152" s="220" t="s">
        <v>143</v>
      </c>
      <c r="H152" s="221">
        <v>7</v>
      </c>
      <c r="I152" s="222"/>
      <c r="J152" s="223">
        <f>ROUND(I152*H152,2)</f>
        <v>0</v>
      </c>
      <c r="K152" s="219" t="s">
        <v>120</v>
      </c>
      <c r="L152" s="43"/>
      <c r="M152" s="224" t="s">
        <v>19</v>
      </c>
      <c r="N152" s="225" t="s">
        <v>41</v>
      </c>
      <c r="O152" s="8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121</v>
      </c>
      <c r="AT152" s="228" t="s">
        <v>116</v>
      </c>
      <c r="AU152" s="228" t="s">
        <v>112</v>
      </c>
      <c r="AY152" s="16" t="s">
        <v>113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112</v>
      </c>
      <c r="BK152" s="229">
        <f>ROUND(I152*H152,2)</f>
        <v>0</v>
      </c>
      <c r="BL152" s="16" t="s">
        <v>121</v>
      </c>
      <c r="BM152" s="228" t="s">
        <v>357</v>
      </c>
    </row>
    <row r="153" s="2" customFormat="1" ht="16.5" customHeight="1">
      <c r="A153" s="37"/>
      <c r="B153" s="38"/>
      <c r="C153" s="230" t="s">
        <v>346</v>
      </c>
      <c r="D153" s="230" t="s">
        <v>123</v>
      </c>
      <c r="E153" s="231" t="s">
        <v>359</v>
      </c>
      <c r="F153" s="232" t="s">
        <v>360</v>
      </c>
      <c r="G153" s="233" t="s">
        <v>143</v>
      </c>
      <c r="H153" s="234">
        <v>7</v>
      </c>
      <c r="I153" s="235"/>
      <c r="J153" s="236">
        <f>ROUND(I153*H153,2)</f>
        <v>0</v>
      </c>
      <c r="K153" s="232" t="s">
        <v>120</v>
      </c>
      <c r="L153" s="237"/>
      <c r="M153" s="238" t="s">
        <v>19</v>
      </c>
      <c r="N153" s="239" t="s">
        <v>41</v>
      </c>
      <c r="O153" s="83"/>
      <c r="P153" s="226">
        <f>O153*H153</f>
        <v>0</v>
      </c>
      <c r="Q153" s="226">
        <v>5.0000000000000002E-05</v>
      </c>
      <c r="R153" s="226">
        <f>Q153*H153</f>
        <v>0.00035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126</v>
      </c>
      <c r="AT153" s="228" t="s">
        <v>123</v>
      </c>
      <c r="AU153" s="228" t="s">
        <v>112</v>
      </c>
      <c r="AY153" s="16" t="s">
        <v>113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112</v>
      </c>
      <c r="BK153" s="229">
        <f>ROUND(I153*H153,2)</f>
        <v>0</v>
      </c>
      <c r="BL153" s="16" t="s">
        <v>121</v>
      </c>
      <c r="BM153" s="228" t="s">
        <v>361</v>
      </c>
    </row>
    <row r="154" s="2" customFormat="1" ht="44.25" customHeight="1">
      <c r="A154" s="37"/>
      <c r="B154" s="38"/>
      <c r="C154" s="217" t="s">
        <v>350</v>
      </c>
      <c r="D154" s="217" t="s">
        <v>116</v>
      </c>
      <c r="E154" s="218" t="s">
        <v>363</v>
      </c>
      <c r="F154" s="219" t="s">
        <v>364</v>
      </c>
      <c r="G154" s="220" t="s">
        <v>143</v>
      </c>
      <c r="H154" s="221">
        <v>8</v>
      </c>
      <c r="I154" s="222"/>
      <c r="J154" s="223">
        <f>ROUND(I154*H154,2)</f>
        <v>0</v>
      </c>
      <c r="K154" s="219" t="s">
        <v>120</v>
      </c>
      <c r="L154" s="43"/>
      <c r="M154" s="224" t="s">
        <v>19</v>
      </c>
      <c r="N154" s="225" t="s">
        <v>41</v>
      </c>
      <c r="O154" s="8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121</v>
      </c>
      <c r="AT154" s="228" t="s">
        <v>116</v>
      </c>
      <c r="AU154" s="228" t="s">
        <v>112</v>
      </c>
      <c r="AY154" s="16" t="s">
        <v>113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112</v>
      </c>
      <c r="BK154" s="229">
        <f>ROUND(I154*H154,2)</f>
        <v>0</v>
      </c>
      <c r="BL154" s="16" t="s">
        <v>121</v>
      </c>
      <c r="BM154" s="228" t="s">
        <v>365</v>
      </c>
    </row>
    <row r="155" s="2" customFormat="1" ht="16.5" customHeight="1">
      <c r="A155" s="37"/>
      <c r="B155" s="38"/>
      <c r="C155" s="230" t="s">
        <v>354</v>
      </c>
      <c r="D155" s="230" t="s">
        <v>123</v>
      </c>
      <c r="E155" s="231" t="s">
        <v>367</v>
      </c>
      <c r="F155" s="232" t="s">
        <v>368</v>
      </c>
      <c r="G155" s="233" t="s">
        <v>143</v>
      </c>
      <c r="H155" s="234">
        <v>8</v>
      </c>
      <c r="I155" s="235"/>
      <c r="J155" s="236">
        <f>ROUND(I155*H155,2)</f>
        <v>0</v>
      </c>
      <c r="K155" s="232" t="s">
        <v>120</v>
      </c>
      <c r="L155" s="237"/>
      <c r="M155" s="238" t="s">
        <v>19</v>
      </c>
      <c r="N155" s="239" t="s">
        <v>41</v>
      </c>
      <c r="O155" s="83"/>
      <c r="P155" s="226">
        <f>O155*H155</f>
        <v>0</v>
      </c>
      <c r="Q155" s="226">
        <v>5.0000000000000002E-05</v>
      </c>
      <c r="R155" s="226">
        <f>Q155*H155</f>
        <v>0.00040000000000000002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126</v>
      </c>
      <c r="AT155" s="228" t="s">
        <v>123</v>
      </c>
      <c r="AU155" s="228" t="s">
        <v>112</v>
      </c>
      <c r="AY155" s="16" t="s">
        <v>113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112</v>
      </c>
      <c r="BK155" s="229">
        <f>ROUND(I155*H155,2)</f>
        <v>0</v>
      </c>
      <c r="BL155" s="16" t="s">
        <v>121</v>
      </c>
      <c r="BM155" s="228" t="s">
        <v>369</v>
      </c>
    </row>
    <row r="156" s="2" customFormat="1" ht="16.5" customHeight="1">
      <c r="A156" s="37"/>
      <c r="B156" s="38"/>
      <c r="C156" s="230" t="s">
        <v>358</v>
      </c>
      <c r="D156" s="230" t="s">
        <v>123</v>
      </c>
      <c r="E156" s="231" t="s">
        <v>379</v>
      </c>
      <c r="F156" s="232" t="s">
        <v>380</v>
      </c>
      <c r="G156" s="233" t="s">
        <v>287</v>
      </c>
      <c r="H156" s="234">
        <v>38</v>
      </c>
      <c r="I156" s="235"/>
      <c r="J156" s="236">
        <f>ROUND(I156*H156,2)</f>
        <v>0</v>
      </c>
      <c r="K156" s="232" t="s">
        <v>19</v>
      </c>
      <c r="L156" s="237"/>
      <c r="M156" s="238" t="s">
        <v>19</v>
      </c>
      <c r="N156" s="239" t="s">
        <v>41</v>
      </c>
      <c r="O156" s="8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126</v>
      </c>
      <c r="AT156" s="228" t="s">
        <v>123</v>
      </c>
      <c r="AU156" s="228" t="s">
        <v>112</v>
      </c>
      <c r="AY156" s="16" t="s">
        <v>113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112</v>
      </c>
      <c r="BK156" s="229">
        <f>ROUND(I156*H156,2)</f>
        <v>0</v>
      </c>
      <c r="BL156" s="16" t="s">
        <v>121</v>
      </c>
      <c r="BM156" s="228" t="s">
        <v>381</v>
      </c>
    </row>
    <row r="157" s="2" customFormat="1" ht="16.5" customHeight="1">
      <c r="A157" s="37"/>
      <c r="B157" s="38"/>
      <c r="C157" s="230" t="s">
        <v>362</v>
      </c>
      <c r="D157" s="230" t="s">
        <v>123</v>
      </c>
      <c r="E157" s="231" t="s">
        <v>383</v>
      </c>
      <c r="F157" s="232" t="s">
        <v>384</v>
      </c>
      <c r="G157" s="233" t="s">
        <v>287</v>
      </c>
      <c r="H157" s="234">
        <v>6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41</v>
      </c>
      <c r="O157" s="8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126</v>
      </c>
      <c r="AT157" s="228" t="s">
        <v>123</v>
      </c>
      <c r="AU157" s="228" t="s">
        <v>112</v>
      </c>
      <c r="AY157" s="16" t="s">
        <v>113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112</v>
      </c>
      <c r="BK157" s="229">
        <f>ROUND(I157*H157,2)</f>
        <v>0</v>
      </c>
      <c r="BL157" s="16" t="s">
        <v>121</v>
      </c>
      <c r="BM157" s="228" t="s">
        <v>385</v>
      </c>
    </row>
    <row r="158" s="2" customFormat="1" ht="16.5" customHeight="1">
      <c r="A158" s="37"/>
      <c r="B158" s="38"/>
      <c r="C158" s="230" t="s">
        <v>366</v>
      </c>
      <c r="D158" s="230" t="s">
        <v>123</v>
      </c>
      <c r="E158" s="231" t="s">
        <v>387</v>
      </c>
      <c r="F158" s="232" t="s">
        <v>388</v>
      </c>
      <c r="G158" s="233" t="s">
        <v>287</v>
      </c>
      <c r="H158" s="234">
        <v>7</v>
      </c>
      <c r="I158" s="235"/>
      <c r="J158" s="236">
        <f>ROUND(I158*H158,2)</f>
        <v>0</v>
      </c>
      <c r="K158" s="232" t="s">
        <v>19</v>
      </c>
      <c r="L158" s="237"/>
      <c r="M158" s="238" t="s">
        <v>19</v>
      </c>
      <c r="N158" s="239" t="s">
        <v>41</v>
      </c>
      <c r="O158" s="8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126</v>
      </c>
      <c r="AT158" s="228" t="s">
        <v>123</v>
      </c>
      <c r="AU158" s="228" t="s">
        <v>112</v>
      </c>
      <c r="AY158" s="16" t="s">
        <v>113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112</v>
      </c>
      <c r="BK158" s="229">
        <f>ROUND(I158*H158,2)</f>
        <v>0</v>
      </c>
      <c r="BL158" s="16" t="s">
        <v>121</v>
      </c>
      <c r="BM158" s="228" t="s">
        <v>389</v>
      </c>
    </row>
    <row r="159" s="2" customFormat="1" ht="16.5" customHeight="1">
      <c r="A159" s="37"/>
      <c r="B159" s="38"/>
      <c r="C159" s="230" t="s">
        <v>370</v>
      </c>
      <c r="D159" s="230" t="s">
        <v>123</v>
      </c>
      <c r="E159" s="231" t="s">
        <v>391</v>
      </c>
      <c r="F159" s="232" t="s">
        <v>392</v>
      </c>
      <c r="G159" s="233" t="s">
        <v>287</v>
      </c>
      <c r="H159" s="234">
        <v>103</v>
      </c>
      <c r="I159" s="235"/>
      <c r="J159" s="236">
        <f>ROUND(I159*H159,2)</f>
        <v>0</v>
      </c>
      <c r="K159" s="232" t="s">
        <v>19</v>
      </c>
      <c r="L159" s="237"/>
      <c r="M159" s="238" t="s">
        <v>19</v>
      </c>
      <c r="N159" s="239" t="s">
        <v>41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126</v>
      </c>
      <c r="AT159" s="228" t="s">
        <v>123</v>
      </c>
      <c r="AU159" s="228" t="s">
        <v>112</v>
      </c>
      <c r="AY159" s="16" t="s">
        <v>113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112</v>
      </c>
      <c r="BK159" s="229">
        <f>ROUND(I159*H159,2)</f>
        <v>0</v>
      </c>
      <c r="BL159" s="16" t="s">
        <v>121</v>
      </c>
      <c r="BM159" s="228" t="s">
        <v>393</v>
      </c>
    </row>
    <row r="160" s="2" customFormat="1" ht="16.5" customHeight="1">
      <c r="A160" s="37"/>
      <c r="B160" s="38"/>
      <c r="C160" s="230" t="s">
        <v>374</v>
      </c>
      <c r="D160" s="230" t="s">
        <v>123</v>
      </c>
      <c r="E160" s="231" t="s">
        <v>395</v>
      </c>
      <c r="F160" s="232" t="s">
        <v>396</v>
      </c>
      <c r="G160" s="233" t="s">
        <v>287</v>
      </c>
      <c r="H160" s="234">
        <v>37</v>
      </c>
      <c r="I160" s="235"/>
      <c r="J160" s="236">
        <f>ROUND(I160*H160,2)</f>
        <v>0</v>
      </c>
      <c r="K160" s="232" t="s">
        <v>19</v>
      </c>
      <c r="L160" s="237"/>
      <c r="M160" s="238" t="s">
        <v>19</v>
      </c>
      <c r="N160" s="239" t="s">
        <v>41</v>
      </c>
      <c r="O160" s="8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126</v>
      </c>
      <c r="AT160" s="228" t="s">
        <v>123</v>
      </c>
      <c r="AU160" s="228" t="s">
        <v>112</v>
      </c>
      <c r="AY160" s="16" t="s">
        <v>113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112</v>
      </c>
      <c r="BK160" s="229">
        <f>ROUND(I160*H160,2)</f>
        <v>0</v>
      </c>
      <c r="BL160" s="16" t="s">
        <v>121</v>
      </c>
      <c r="BM160" s="228" t="s">
        <v>397</v>
      </c>
    </row>
    <row r="161" s="2" customFormat="1" ht="16.5" customHeight="1">
      <c r="A161" s="37"/>
      <c r="B161" s="38"/>
      <c r="C161" s="230" t="s">
        <v>378</v>
      </c>
      <c r="D161" s="230" t="s">
        <v>123</v>
      </c>
      <c r="E161" s="231" t="s">
        <v>399</v>
      </c>
      <c r="F161" s="232" t="s">
        <v>400</v>
      </c>
      <c r="G161" s="233" t="s">
        <v>287</v>
      </c>
      <c r="H161" s="234">
        <v>11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41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126</v>
      </c>
      <c r="AT161" s="228" t="s">
        <v>123</v>
      </c>
      <c r="AU161" s="228" t="s">
        <v>112</v>
      </c>
      <c r="AY161" s="16" t="s">
        <v>113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112</v>
      </c>
      <c r="BK161" s="229">
        <f>ROUND(I161*H161,2)</f>
        <v>0</v>
      </c>
      <c r="BL161" s="16" t="s">
        <v>121</v>
      </c>
      <c r="BM161" s="228" t="s">
        <v>401</v>
      </c>
    </row>
    <row r="162" s="2" customFormat="1" ht="16.5" customHeight="1">
      <c r="A162" s="37"/>
      <c r="B162" s="38"/>
      <c r="C162" s="230" t="s">
        <v>382</v>
      </c>
      <c r="D162" s="230" t="s">
        <v>123</v>
      </c>
      <c r="E162" s="231" t="s">
        <v>403</v>
      </c>
      <c r="F162" s="232" t="s">
        <v>404</v>
      </c>
      <c r="G162" s="233" t="s">
        <v>287</v>
      </c>
      <c r="H162" s="234">
        <v>9</v>
      </c>
      <c r="I162" s="235"/>
      <c r="J162" s="236">
        <f>ROUND(I162*H162,2)</f>
        <v>0</v>
      </c>
      <c r="K162" s="232" t="s">
        <v>19</v>
      </c>
      <c r="L162" s="237"/>
      <c r="M162" s="238" t="s">
        <v>19</v>
      </c>
      <c r="N162" s="239" t="s">
        <v>41</v>
      </c>
      <c r="O162" s="8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126</v>
      </c>
      <c r="AT162" s="228" t="s">
        <v>123</v>
      </c>
      <c r="AU162" s="228" t="s">
        <v>112</v>
      </c>
      <c r="AY162" s="16" t="s">
        <v>113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112</v>
      </c>
      <c r="BK162" s="229">
        <f>ROUND(I162*H162,2)</f>
        <v>0</v>
      </c>
      <c r="BL162" s="16" t="s">
        <v>121</v>
      </c>
      <c r="BM162" s="228" t="s">
        <v>405</v>
      </c>
    </row>
    <row r="163" s="2" customFormat="1" ht="44.25" customHeight="1">
      <c r="A163" s="37"/>
      <c r="B163" s="38"/>
      <c r="C163" s="217" t="s">
        <v>386</v>
      </c>
      <c r="D163" s="217" t="s">
        <v>116</v>
      </c>
      <c r="E163" s="218" t="s">
        <v>866</v>
      </c>
      <c r="F163" s="219" t="s">
        <v>867</v>
      </c>
      <c r="G163" s="220" t="s">
        <v>143</v>
      </c>
      <c r="H163" s="221">
        <v>1</v>
      </c>
      <c r="I163" s="222"/>
      <c r="J163" s="223">
        <f>ROUND(I163*H163,2)</f>
        <v>0</v>
      </c>
      <c r="K163" s="219" t="s">
        <v>120</v>
      </c>
      <c r="L163" s="43"/>
      <c r="M163" s="224" t="s">
        <v>19</v>
      </c>
      <c r="N163" s="225" t="s">
        <v>41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121</v>
      </c>
      <c r="AT163" s="228" t="s">
        <v>116</v>
      </c>
      <c r="AU163" s="228" t="s">
        <v>112</v>
      </c>
      <c r="AY163" s="16" t="s">
        <v>113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112</v>
      </c>
      <c r="BK163" s="229">
        <f>ROUND(I163*H163,2)</f>
        <v>0</v>
      </c>
      <c r="BL163" s="16" t="s">
        <v>121</v>
      </c>
      <c r="BM163" s="228" t="s">
        <v>868</v>
      </c>
    </row>
    <row r="164" s="2" customFormat="1" ht="16.5" customHeight="1">
      <c r="A164" s="37"/>
      <c r="B164" s="38"/>
      <c r="C164" s="230" t="s">
        <v>390</v>
      </c>
      <c r="D164" s="230" t="s">
        <v>123</v>
      </c>
      <c r="E164" s="231" t="s">
        <v>869</v>
      </c>
      <c r="F164" s="232" t="s">
        <v>870</v>
      </c>
      <c r="G164" s="233" t="s">
        <v>143</v>
      </c>
      <c r="H164" s="234">
        <v>1</v>
      </c>
      <c r="I164" s="235"/>
      <c r="J164" s="236">
        <f>ROUND(I164*H164,2)</f>
        <v>0</v>
      </c>
      <c r="K164" s="232" t="s">
        <v>120</v>
      </c>
      <c r="L164" s="237"/>
      <c r="M164" s="238" t="s">
        <v>19</v>
      </c>
      <c r="N164" s="239" t="s">
        <v>41</v>
      </c>
      <c r="O164" s="83"/>
      <c r="P164" s="226">
        <f>O164*H164</f>
        <v>0</v>
      </c>
      <c r="Q164" s="226">
        <v>5.0000000000000002E-05</v>
      </c>
      <c r="R164" s="226">
        <f>Q164*H164</f>
        <v>5.0000000000000002E-05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126</v>
      </c>
      <c r="AT164" s="228" t="s">
        <v>123</v>
      </c>
      <c r="AU164" s="228" t="s">
        <v>112</v>
      </c>
      <c r="AY164" s="16" t="s">
        <v>113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112</v>
      </c>
      <c r="BK164" s="229">
        <f>ROUND(I164*H164,2)</f>
        <v>0</v>
      </c>
      <c r="BL164" s="16" t="s">
        <v>121</v>
      </c>
      <c r="BM164" s="228" t="s">
        <v>871</v>
      </c>
    </row>
    <row r="165" s="2" customFormat="1" ht="16.5" customHeight="1">
      <c r="A165" s="37"/>
      <c r="B165" s="38"/>
      <c r="C165" s="217" t="s">
        <v>394</v>
      </c>
      <c r="D165" s="217" t="s">
        <v>116</v>
      </c>
      <c r="E165" s="218" t="s">
        <v>407</v>
      </c>
      <c r="F165" s="219" t="s">
        <v>408</v>
      </c>
      <c r="G165" s="220" t="s">
        <v>143</v>
      </c>
      <c r="H165" s="221">
        <v>37</v>
      </c>
      <c r="I165" s="222"/>
      <c r="J165" s="223">
        <f>ROUND(I165*H165,2)</f>
        <v>0</v>
      </c>
      <c r="K165" s="219" t="s">
        <v>19</v>
      </c>
      <c r="L165" s="43"/>
      <c r="M165" s="224" t="s">
        <v>19</v>
      </c>
      <c r="N165" s="225" t="s">
        <v>41</v>
      </c>
      <c r="O165" s="8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121</v>
      </c>
      <c r="AT165" s="228" t="s">
        <v>116</v>
      </c>
      <c r="AU165" s="228" t="s">
        <v>112</v>
      </c>
      <c r="AY165" s="16" t="s">
        <v>113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112</v>
      </c>
      <c r="BK165" s="229">
        <f>ROUND(I165*H165,2)</f>
        <v>0</v>
      </c>
      <c r="BL165" s="16" t="s">
        <v>121</v>
      </c>
      <c r="BM165" s="228" t="s">
        <v>409</v>
      </c>
    </row>
    <row r="166" s="2" customFormat="1">
      <c r="A166" s="37"/>
      <c r="B166" s="38"/>
      <c r="C166" s="39"/>
      <c r="D166" s="240" t="s">
        <v>189</v>
      </c>
      <c r="E166" s="39"/>
      <c r="F166" s="241" t="s">
        <v>410</v>
      </c>
      <c r="G166" s="39"/>
      <c r="H166" s="39"/>
      <c r="I166" s="135"/>
      <c r="J166" s="39"/>
      <c r="K166" s="39"/>
      <c r="L166" s="43"/>
      <c r="M166" s="242"/>
      <c r="N166" s="243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189</v>
      </c>
      <c r="AU166" s="16" t="s">
        <v>112</v>
      </c>
    </row>
    <row r="167" s="2" customFormat="1" ht="16.5" customHeight="1">
      <c r="A167" s="37"/>
      <c r="B167" s="38"/>
      <c r="C167" s="230" t="s">
        <v>398</v>
      </c>
      <c r="D167" s="230" t="s">
        <v>123</v>
      </c>
      <c r="E167" s="231" t="s">
        <v>412</v>
      </c>
      <c r="F167" s="232" t="s">
        <v>413</v>
      </c>
      <c r="G167" s="233" t="s">
        <v>414</v>
      </c>
      <c r="H167" s="234">
        <v>10</v>
      </c>
      <c r="I167" s="235"/>
      <c r="J167" s="236">
        <f>ROUND(I167*H167,2)</f>
        <v>0</v>
      </c>
      <c r="K167" s="232" t="s">
        <v>19</v>
      </c>
      <c r="L167" s="237"/>
      <c r="M167" s="238" t="s">
        <v>19</v>
      </c>
      <c r="N167" s="239" t="s">
        <v>41</v>
      </c>
      <c r="O167" s="8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126</v>
      </c>
      <c r="AT167" s="228" t="s">
        <v>123</v>
      </c>
      <c r="AU167" s="228" t="s">
        <v>112</v>
      </c>
      <c r="AY167" s="16" t="s">
        <v>113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112</v>
      </c>
      <c r="BK167" s="229">
        <f>ROUND(I167*H167,2)</f>
        <v>0</v>
      </c>
      <c r="BL167" s="16" t="s">
        <v>121</v>
      </c>
      <c r="BM167" s="228" t="s">
        <v>415</v>
      </c>
    </row>
    <row r="168" s="2" customFormat="1">
      <c r="A168" s="37"/>
      <c r="B168" s="38"/>
      <c r="C168" s="39"/>
      <c r="D168" s="240" t="s">
        <v>189</v>
      </c>
      <c r="E168" s="39"/>
      <c r="F168" s="241" t="s">
        <v>416</v>
      </c>
      <c r="G168" s="39"/>
      <c r="H168" s="39"/>
      <c r="I168" s="135"/>
      <c r="J168" s="39"/>
      <c r="K168" s="39"/>
      <c r="L168" s="43"/>
      <c r="M168" s="242"/>
      <c r="N168" s="243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189</v>
      </c>
      <c r="AU168" s="16" t="s">
        <v>112</v>
      </c>
    </row>
    <row r="169" s="2" customFormat="1" ht="16.5" customHeight="1">
      <c r="A169" s="37"/>
      <c r="B169" s="38"/>
      <c r="C169" s="230" t="s">
        <v>402</v>
      </c>
      <c r="D169" s="230" t="s">
        <v>123</v>
      </c>
      <c r="E169" s="231" t="s">
        <v>418</v>
      </c>
      <c r="F169" s="232" t="s">
        <v>419</v>
      </c>
      <c r="G169" s="233" t="s">
        <v>414</v>
      </c>
      <c r="H169" s="234">
        <v>15</v>
      </c>
      <c r="I169" s="235"/>
      <c r="J169" s="236">
        <f>ROUND(I169*H169,2)</f>
        <v>0</v>
      </c>
      <c r="K169" s="232" t="s">
        <v>19</v>
      </c>
      <c r="L169" s="237"/>
      <c r="M169" s="238" t="s">
        <v>19</v>
      </c>
      <c r="N169" s="239" t="s">
        <v>41</v>
      </c>
      <c r="O169" s="8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126</v>
      </c>
      <c r="AT169" s="228" t="s">
        <v>123</v>
      </c>
      <c r="AU169" s="228" t="s">
        <v>112</v>
      </c>
      <c r="AY169" s="16" t="s">
        <v>113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112</v>
      </c>
      <c r="BK169" s="229">
        <f>ROUND(I169*H169,2)</f>
        <v>0</v>
      </c>
      <c r="BL169" s="16" t="s">
        <v>121</v>
      </c>
      <c r="BM169" s="228" t="s">
        <v>420</v>
      </c>
    </row>
    <row r="170" s="2" customFormat="1">
      <c r="A170" s="37"/>
      <c r="B170" s="38"/>
      <c r="C170" s="39"/>
      <c r="D170" s="240" t="s">
        <v>189</v>
      </c>
      <c r="E170" s="39"/>
      <c r="F170" s="241" t="s">
        <v>421</v>
      </c>
      <c r="G170" s="39"/>
      <c r="H170" s="39"/>
      <c r="I170" s="135"/>
      <c r="J170" s="39"/>
      <c r="K170" s="39"/>
      <c r="L170" s="43"/>
      <c r="M170" s="242"/>
      <c r="N170" s="243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189</v>
      </c>
      <c r="AU170" s="16" t="s">
        <v>112</v>
      </c>
    </row>
    <row r="171" s="2" customFormat="1" ht="16.5" customHeight="1">
      <c r="A171" s="37"/>
      <c r="B171" s="38"/>
      <c r="C171" s="230" t="s">
        <v>406</v>
      </c>
      <c r="D171" s="230" t="s">
        <v>123</v>
      </c>
      <c r="E171" s="231" t="s">
        <v>423</v>
      </c>
      <c r="F171" s="232" t="s">
        <v>424</v>
      </c>
      <c r="G171" s="233" t="s">
        <v>414</v>
      </c>
      <c r="H171" s="234">
        <v>1</v>
      </c>
      <c r="I171" s="235"/>
      <c r="J171" s="236">
        <f>ROUND(I171*H171,2)</f>
        <v>0</v>
      </c>
      <c r="K171" s="232" t="s">
        <v>19</v>
      </c>
      <c r="L171" s="237"/>
      <c r="M171" s="238" t="s">
        <v>19</v>
      </c>
      <c r="N171" s="239" t="s">
        <v>41</v>
      </c>
      <c r="O171" s="8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126</v>
      </c>
      <c r="AT171" s="228" t="s">
        <v>123</v>
      </c>
      <c r="AU171" s="228" t="s">
        <v>112</v>
      </c>
      <c r="AY171" s="16" t="s">
        <v>113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112</v>
      </c>
      <c r="BK171" s="229">
        <f>ROUND(I171*H171,2)</f>
        <v>0</v>
      </c>
      <c r="BL171" s="16" t="s">
        <v>121</v>
      </c>
      <c r="BM171" s="228" t="s">
        <v>425</v>
      </c>
    </row>
    <row r="172" s="2" customFormat="1">
      <c r="A172" s="37"/>
      <c r="B172" s="38"/>
      <c r="C172" s="39"/>
      <c r="D172" s="240" t="s">
        <v>189</v>
      </c>
      <c r="E172" s="39"/>
      <c r="F172" s="241" t="s">
        <v>426</v>
      </c>
      <c r="G172" s="39"/>
      <c r="H172" s="39"/>
      <c r="I172" s="135"/>
      <c r="J172" s="39"/>
      <c r="K172" s="39"/>
      <c r="L172" s="43"/>
      <c r="M172" s="242"/>
      <c r="N172" s="243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189</v>
      </c>
      <c r="AU172" s="16" t="s">
        <v>112</v>
      </c>
    </row>
    <row r="173" s="2" customFormat="1" ht="16.5" customHeight="1">
      <c r="A173" s="37"/>
      <c r="B173" s="38"/>
      <c r="C173" s="230" t="s">
        <v>411</v>
      </c>
      <c r="D173" s="230" t="s">
        <v>123</v>
      </c>
      <c r="E173" s="231" t="s">
        <v>428</v>
      </c>
      <c r="F173" s="232" t="s">
        <v>429</v>
      </c>
      <c r="G173" s="233" t="s">
        <v>414</v>
      </c>
      <c r="H173" s="234">
        <v>4</v>
      </c>
      <c r="I173" s="235"/>
      <c r="J173" s="236">
        <f>ROUND(I173*H173,2)</f>
        <v>0</v>
      </c>
      <c r="K173" s="232" t="s">
        <v>19</v>
      </c>
      <c r="L173" s="237"/>
      <c r="M173" s="238" t="s">
        <v>19</v>
      </c>
      <c r="N173" s="239" t="s">
        <v>41</v>
      </c>
      <c r="O173" s="8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126</v>
      </c>
      <c r="AT173" s="228" t="s">
        <v>123</v>
      </c>
      <c r="AU173" s="228" t="s">
        <v>112</v>
      </c>
      <c r="AY173" s="16" t="s">
        <v>113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112</v>
      </c>
      <c r="BK173" s="229">
        <f>ROUND(I173*H173,2)</f>
        <v>0</v>
      </c>
      <c r="BL173" s="16" t="s">
        <v>121</v>
      </c>
      <c r="BM173" s="228" t="s">
        <v>430</v>
      </c>
    </row>
    <row r="174" s="2" customFormat="1">
      <c r="A174" s="37"/>
      <c r="B174" s="38"/>
      <c r="C174" s="39"/>
      <c r="D174" s="240" t="s">
        <v>189</v>
      </c>
      <c r="E174" s="39"/>
      <c r="F174" s="241" t="s">
        <v>431</v>
      </c>
      <c r="G174" s="39"/>
      <c r="H174" s="39"/>
      <c r="I174" s="135"/>
      <c r="J174" s="39"/>
      <c r="K174" s="39"/>
      <c r="L174" s="43"/>
      <c r="M174" s="242"/>
      <c r="N174" s="24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189</v>
      </c>
      <c r="AU174" s="16" t="s">
        <v>112</v>
      </c>
    </row>
    <row r="175" s="2" customFormat="1" ht="16.5" customHeight="1">
      <c r="A175" s="37"/>
      <c r="B175" s="38"/>
      <c r="C175" s="230" t="s">
        <v>417</v>
      </c>
      <c r="D175" s="230" t="s">
        <v>123</v>
      </c>
      <c r="E175" s="231" t="s">
        <v>433</v>
      </c>
      <c r="F175" s="232" t="s">
        <v>434</v>
      </c>
      <c r="G175" s="233" t="s">
        <v>414</v>
      </c>
      <c r="H175" s="234">
        <v>2</v>
      </c>
      <c r="I175" s="235"/>
      <c r="J175" s="236">
        <f>ROUND(I175*H175,2)</f>
        <v>0</v>
      </c>
      <c r="K175" s="232" t="s">
        <v>19</v>
      </c>
      <c r="L175" s="237"/>
      <c r="M175" s="238" t="s">
        <v>19</v>
      </c>
      <c r="N175" s="239" t="s">
        <v>41</v>
      </c>
      <c r="O175" s="8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126</v>
      </c>
      <c r="AT175" s="228" t="s">
        <v>123</v>
      </c>
      <c r="AU175" s="228" t="s">
        <v>112</v>
      </c>
      <c r="AY175" s="16" t="s">
        <v>113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112</v>
      </c>
      <c r="BK175" s="229">
        <f>ROUND(I175*H175,2)</f>
        <v>0</v>
      </c>
      <c r="BL175" s="16" t="s">
        <v>121</v>
      </c>
      <c r="BM175" s="228" t="s">
        <v>435</v>
      </c>
    </row>
    <row r="176" s="2" customFormat="1">
      <c r="A176" s="37"/>
      <c r="B176" s="38"/>
      <c r="C176" s="39"/>
      <c r="D176" s="240" t="s">
        <v>189</v>
      </c>
      <c r="E176" s="39"/>
      <c r="F176" s="241" t="s">
        <v>436</v>
      </c>
      <c r="G176" s="39"/>
      <c r="H176" s="39"/>
      <c r="I176" s="135"/>
      <c r="J176" s="39"/>
      <c r="K176" s="39"/>
      <c r="L176" s="43"/>
      <c r="M176" s="242"/>
      <c r="N176" s="243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189</v>
      </c>
      <c r="AU176" s="16" t="s">
        <v>112</v>
      </c>
    </row>
    <row r="177" s="2" customFormat="1" ht="16.5" customHeight="1">
      <c r="A177" s="37"/>
      <c r="B177" s="38"/>
      <c r="C177" s="230" t="s">
        <v>422</v>
      </c>
      <c r="D177" s="230" t="s">
        <v>123</v>
      </c>
      <c r="E177" s="231" t="s">
        <v>438</v>
      </c>
      <c r="F177" s="232" t="s">
        <v>439</v>
      </c>
      <c r="G177" s="233" t="s">
        <v>414</v>
      </c>
      <c r="H177" s="234">
        <v>4</v>
      </c>
      <c r="I177" s="235"/>
      <c r="J177" s="236">
        <f>ROUND(I177*H177,2)</f>
        <v>0</v>
      </c>
      <c r="K177" s="232" t="s">
        <v>19</v>
      </c>
      <c r="L177" s="237"/>
      <c r="M177" s="238" t="s">
        <v>19</v>
      </c>
      <c r="N177" s="239" t="s">
        <v>41</v>
      </c>
      <c r="O177" s="8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126</v>
      </c>
      <c r="AT177" s="228" t="s">
        <v>123</v>
      </c>
      <c r="AU177" s="228" t="s">
        <v>112</v>
      </c>
      <c r="AY177" s="16" t="s">
        <v>113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112</v>
      </c>
      <c r="BK177" s="229">
        <f>ROUND(I177*H177,2)</f>
        <v>0</v>
      </c>
      <c r="BL177" s="16" t="s">
        <v>121</v>
      </c>
      <c r="BM177" s="228" t="s">
        <v>440</v>
      </c>
    </row>
    <row r="178" s="2" customFormat="1">
      <c r="A178" s="37"/>
      <c r="B178" s="38"/>
      <c r="C178" s="39"/>
      <c r="D178" s="240" t="s">
        <v>189</v>
      </c>
      <c r="E178" s="39"/>
      <c r="F178" s="241" t="s">
        <v>441</v>
      </c>
      <c r="G178" s="39"/>
      <c r="H178" s="39"/>
      <c r="I178" s="135"/>
      <c r="J178" s="39"/>
      <c r="K178" s="39"/>
      <c r="L178" s="43"/>
      <c r="M178" s="242"/>
      <c r="N178" s="243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189</v>
      </c>
      <c r="AU178" s="16" t="s">
        <v>112</v>
      </c>
    </row>
    <row r="179" s="2" customFormat="1" ht="16.5" customHeight="1">
      <c r="A179" s="37"/>
      <c r="B179" s="38"/>
      <c r="C179" s="230" t="s">
        <v>427</v>
      </c>
      <c r="D179" s="230" t="s">
        <v>123</v>
      </c>
      <c r="E179" s="231" t="s">
        <v>443</v>
      </c>
      <c r="F179" s="232" t="s">
        <v>444</v>
      </c>
      <c r="G179" s="233" t="s">
        <v>414</v>
      </c>
      <c r="H179" s="234">
        <v>1</v>
      </c>
      <c r="I179" s="235"/>
      <c r="J179" s="236">
        <f>ROUND(I179*H179,2)</f>
        <v>0</v>
      </c>
      <c r="K179" s="232" t="s">
        <v>19</v>
      </c>
      <c r="L179" s="237"/>
      <c r="M179" s="238" t="s">
        <v>19</v>
      </c>
      <c r="N179" s="239" t="s">
        <v>41</v>
      </c>
      <c r="O179" s="8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126</v>
      </c>
      <c r="AT179" s="228" t="s">
        <v>123</v>
      </c>
      <c r="AU179" s="228" t="s">
        <v>112</v>
      </c>
      <c r="AY179" s="16" t="s">
        <v>113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112</v>
      </c>
      <c r="BK179" s="229">
        <f>ROUND(I179*H179,2)</f>
        <v>0</v>
      </c>
      <c r="BL179" s="16" t="s">
        <v>121</v>
      </c>
      <c r="BM179" s="228" t="s">
        <v>445</v>
      </c>
    </row>
    <row r="180" s="2" customFormat="1">
      <c r="A180" s="37"/>
      <c r="B180" s="38"/>
      <c r="C180" s="39"/>
      <c r="D180" s="240" t="s">
        <v>189</v>
      </c>
      <c r="E180" s="39"/>
      <c r="F180" s="241" t="s">
        <v>446</v>
      </c>
      <c r="G180" s="39"/>
      <c r="H180" s="39"/>
      <c r="I180" s="135"/>
      <c r="J180" s="39"/>
      <c r="K180" s="39"/>
      <c r="L180" s="43"/>
      <c r="M180" s="242"/>
      <c r="N180" s="24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189</v>
      </c>
      <c r="AU180" s="16" t="s">
        <v>112</v>
      </c>
    </row>
    <row r="181" s="2" customFormat="1" ht="16.5" customHeight="1">
      <c r="A181" s="37"/>
      <c r="B181" s="38"/>
      <c r="C181" s="217" t="s">
        <v>432</v>
      </c>
      <c r="D181" s="217" t="s">
        <v>116</v>
      </c>
      <c r="E181" s="218" t="s">
        <v>448</v>
      </c>
      <c r="F181" s="219" t="s">
        <v>449</v>
      </c>
      <c r="G181" s="220" t="s">
        <v>414</v>
      </c>
      <c r="H181" s="221">
        <v>5</v>
      </c>
      <c r="I181" s="222"/>
      <c r="J181" s="223">
        <f>ROUND(I181*H181,2)</f>
        <v>0</v>
      </c>
      <c r="K181" s="219" t="s">
        <v>19</v>
      </c>
      <c r="L181" s="43"/>
      <c r="M181" s="224" t="s">
        <v>19</v>
      </c>
      <c r="N181" s="225" t="s">
        <v>41</v>
      </c>
      <c r="O181" s="8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121</v>
      </c>
      <c r="AT181" s="228" t="s">
        <v>116</v>
      </c>
      <c r="AU181" s="228" t="s">
        <v>112</v>
      </c>
      <c r="AY181" s="16" t="s">
        <v>113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112</v>
      </c>
      <c r="BK181" s="229">
        <f>ROUND(I181*H181,2)</f>
        <v>0</v>
      </c>
      <c r="BL181" s="16" t="s">
        <v>121</v>
      </c>
      <c r="BM181" s="228" t="s">
        <v>450</v>
      </c>
    </row>
    <row r="182" s="2" customFormat="1" ht="16.5" customHeight="1">
      <c r="A182" s="37"/>
      <c r="B182" s="38"/>
      <c r="C182" s="217" t="s">
        <v>437</v>
      </c>
      <c r="D182" s="217" t="s">
        <v>116</v>
      </c>
      <c r="E182" s="218" t="s">
        <v>452</v>
      </c>
      <c r="F182" s="219" t="s">
        <v>453</v>
      </c>
      <c r="G182" s="220" t="s">
        <v>143</v>
      </c>
      <c r="H182" s="221">
        <v>5</v>
      </c>
      <c r="I182" s="222"/>
      <c r="J182" s="223">
        <f>ROUND(I182*H182,2)</f>
        <v>0</v>
      </c>
      <c r="K182" s="219" t="s">
        <v>120</v>
      </c>
      <c r="L182" s="43"/>
      <c r="M182" s="224" t="s">
        <v>19</v>
      </c>
      <c r="N182" s="225" t="s">
        <v>41</v>
      </c>
      <c r="O182" s="8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121</v>
      </c>
      <c r="AT182" s="228" t="s">
        <v>116</v>
      </c>
      <c r="AU182" s="228" t="s">
        <v>112</v>
      </c>
      <c r="AY182" s="16" t="s">
        <v>113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112</v>
      </c>
      <c r="BK182" s="229">
        <f>ROUND(I182*H182,2)</f>
        <v>0</v>
      </c>
      <c r="BL182" s="16" t="s">
        <v>121</v>
      </c>
      <c r="BM182" s="228" t="s">
        <v>454</v>
      </c>
    </row>
    <row r="183" s="2" customFormat="1" ht="16.5" customHeight="1">
      <c r="A183" s="37"/>
      <c r="B183" s="38"/>
      <c r="C183" s="230" t="s">
        <v>442</v>
      </c>
      <c r="D183" s="230" t="s">
        <v>123</v>
      </c>
      <c r="E183" s="231" t="s">
        <v>456</v>
      </c>
      <c r="F183" s="232" t="s">
        <v>457</v>
      </c>
      <c r="G183" s="233" t="s">
        <v>143</v>
      </c>
      <c r="H183" s="234">
        <v>5</v>
      </c>
      <c r="I183" s="235"/>
      <c r="J183" s="236">
        <f>ROUND(I183*H183,2)</f>
        <v>0</v>
      </c>
      <c r="K183" s="232" t="s">
        <v>19</v>
      </c>
      <c r="L183" s="237"/>
      <c r="M183" s="238" t="s">
        <v>19</v>
      </c>
      <c r="N183" s="239" t="s">
        <v>41</v>
      </c>
      <c r="O183" s="83"/>
      <c r="P183" s="226">
        <f>O183*H183</f>
        <v>0</v>
      </c>
      <c r="Q183" s="226">
        <v>6.0000000000000002E-05</v>
      </c>
      <c r="R183" s="226">
        <f>Q183*H183</f>
        <v>0.00030000000000000003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126</v>
      </c>
      <c r="AT183" s="228" t="s">
        <v>123</v>
      </c>
      <c r="AU183" s="228" t="s">
        <v>112</v>
      </c>
      <c r="AY183" s="16" t="s">
        <v>113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112</v>
      </c>
      <c r="BK183" s="229">
        <f>ROUND(I183*H183,2)</f>
        <v>0</v>
      </c>
      <c r="BL183" s="16" t="s">
        <v>121</v>
      </c>
      <c r="BM183" s="228" t="s">
        <v>458</v>
      </c>
    </row>
    <row r="184" s="2" customFormat="1" ht="16.5" customHeight="1">
      <c r="A184" s="37"/>
      <c r="B184" s="38"/>
      <c r="C184" s="217" t="s">
        <v>447</v>
      </c>
      <c r="D184" s="217" t="s">
        <v>116</v>
      </c>
      <c r="E184" s="218" t="s">
        <v>460</v>
      </c>
      <c r="F184" s="219" t="s">
        <v>461</v>
      </c>
      <c r="G184" s="220" t="s">
        <v>414</v>
      </c>
      <c r="H184" s="221">
        <v>15</v>
      </c>
      <c r="I184" s="222"/>
      <c r="J184" s="223">
        <f>ROUND(I184*H184,2)</f>
        <v>0</v>
      </c>
      <c r="K184" s="219" t="s">
        <v>19</v>
      </c>
      <c r="L184" s="43"/>
      <c r="M184" s="224" t="s">
        <v>19</v>
      </c>
      <c r="N184" s="225" t="s">
        <v>41</v>
      </c>
      <c r="O184" s="8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121</v>
      </c>
      <c r="AT184" s="228" t="s">
        <v>116</v>
      </c>
      <c r="AU184" s="228" t="s">
        <v>112</v>
      </c>
      <c r="AY184" s="16" t="s">
        <v>113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112</v>
      </c>
      <c r="BK184" s="229">
        <f>ROUND(I184*H184,2)</f>
        <v>0</v>
      </c>
      <c r="BL184" s="16" t="s">
        <v>121</v>
      </c>
      <c r="BM184" s="228" t="s">
        <v>462</v>
      </c>
    </row>
    <row r="185" s="2" customFormat="1" ht="44.25" customHeight="1">
      <c r="A185" s="37"/>
      <c r="B185" s="38"/>
      <c r="C185" s="217" t="s">
        <v>451</v>
      </c>
      <c r="D185" s="217" t="s">
        <v>116</v>
      </c>
      <c r="E185" s="218" t="s">
        <v>464</v>
      </c>
      <c r="F185" s="219" t="s">
        <v>465</v>
      </c>
      <c r="G185" s="220" t="s">
        <v>143</v>
      </c>
      <c r="H185" s="221">
        <v>134</v>
      </c>
      <c r="I185" s="222"/>
      <c r="J185" s="223">
        <f>ROUND(I185*H185,2)</f>
        <v>0</v>
      </c>
      <c r="K185" s="219" t="s">
        <v>120</v>
      </c>
      <c r="L185" s="43"/>
      <c r="M185" s="224" t="s">
        <v>19</v>
      </c>
      <c r="N185" s="225" t="s">
        <v>41</v>
      </c>
      <c r="O185" s="8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121</v>
      </c>
      <c r="AT185" s="228" t="s">
        <v>116</v>
      </c>
      <c r="AU185" s="228" t="s">
        <v>112</v>
      </c>
      <c r="AY185" s="16" t="s">
        <v>113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112</v>
      </c>
      <c r="BK185" s="229">
        <f>ROUND(I185*H185,2)</f>
        <v>0</v>
      </c>
      <c r="BL185" s="16" t="s">
        <v>121</v>
      </c>
      <c r="BM185" s="228" t="s">
        <v>466</v>
      </c>
    </row>
    <row r="186" s="2" customFormat="1" ht="16.5" customHeight="1">
      <c r="A186" s="37"/>
      <c r="B186" s="38"/>
      <c r="C186" s="230" t="s">
        <v>455</v>
      </c>
      <c r="D186" s="230" t="s">
        <v>123</v>
      </c>
      <c r="E186" s="231" t="s">
        <v>468</v>
      </c>
      <c r="F186" s="232" t="s">
        <v>469</v>
      </c>
      <c r="G186" s="233" t="s">
        <v>143</v>
      </c>
      <c r="H186" s="234">
        <v>116</v>
      </c>
      <c r="I186" s="235"/>
      <c r="J186" s="236">
        <f>ROUND(I186*H186,2)</f>
        <v>0</v>
      </c>
      <c r="K186" s="232" t="s">
        <v>120</v>
      </c>
      <c r="L186" s="237"/>
      <c r="M186" s="238" t="s">
        <v>19</v>
      </c>
      <c r="N186" s="239" t="s">
        <v>41</v>
      </c>
      <c r="O186" s="83"/>
      <c r="P186" s="226">
        <f>O186*H186</f>
        <v>0</v>
      </c>
      <c r="Q186" s="226">
        <v>6.0000000000000002E-05</v>
      </c>
      <c r="R186" s="226">
        <f>Q186*H186</f>
        <v>0.00696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126</v>
      </c>
      <c r="AT186" s="228" t="s">
        <v>123</v>
      </c>
      <c r="AU186" s="228" t="s">
        <v>112</v>
      </c>
      <c r="AY186" s="16" t="s">
        <v>113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112</v>
      </c>
      <c r="BK186" s="229">
        <f>ROUND(I186*H186,2)</f>
        <v>0</v>
      </c>
      <c r="BL186" s="16" t="s">
        <v>121</v>
      </c>
      <c r="BM186" s="228" t="s">
        <v>470</v>
      </c>
    </row>
    <row r="187" s="2" customFormat="1" ht="16.5" customHeight="1">
      <c r="A187" s="37"/>
      <c r="B187" s="38"/>
      <c r="C187" s="230" t="s">
        <v>459</v>
      </c>
      <c r="D187" s="230" t="s">
        <v>123</v>
      </c>
      <c r="E187" s="231" t="s">
        <v>472</v>
      </c>
      <c r="F187" s="232" t="s">
        <v>473</v>
      </c>
      <c r="G187" s="233" t="s">
        <v>143</v>
      </c>
      <c r="H187" s="234">
        <v>18</v>
      </c>
      <c r="I187" s="235"/>
      <c r="J187" s="236">
        <f>ROUND(I187*H187,2)</f>
        <v>0</v>
      </c>
      <c r="K187" s="232" t="s">
        <v>19</v>
      </c>
      <c r="L187" s="237"/>
      <c r="M187" s="238" t="s">
        <v>19</v>
      </c>
      <c r="N187" s="239" t="s">
        <v>41</v>
      </c>
      <c r="O187" s="83"/>
      <c r="P187" s="226">
        <f>O187*H187</f>
        <v>0</v>
      </c>
      <c r="Q187" s="226">
        <v>6.0000000000000002E-05</v>
      </c>
      <c r="R187" s="226">
        <f>Q187*H187</f>
        <v>0.00108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126</v>
      </c>
      <c r="AT187" s="228" t="s">
        <v>123</v>
      </c>
      <c r="AU187" s="228" t="s">
        <v>112</v>
      </c>
      <c r="AY187" s="16" t="s">
        <v>113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112</v>
      </c>
      <c r="BK187" s="229">
        <f>ROUND(I187*H187,2)</f>
        <v>0</v>
      </c>
      <c r="BL187" s="16" t="s">
        <v>121</v>
      </c>
      <c r="BM187" s="228" t="s">
        <v>474</v>
      </c>
    </row>
    <row r="188" s="2" customFormat="1" ht="33" customHeight="1">
      <c r="A188" s="37"/>
      <c r="B188" s="38"/>
      <c r="C188" s="217" t="s">
        <v>463</v>
      </c>
      <c r="D188" s="217" t="s">
        <v>116</v>
      </c>
      <c r="E188" s="218" t="s">
        <v>476</v>
      </c>
      <c r="F188" s="219" t="s">
        <v>477</v>
      </c>
      <c r="G188" s="220" t="s">
        <v>143</v>
      </c>
      <c r="H188" s="221">
        <v>1</v>
      </c>
      <c r="I188" s="222"/>
      <c r="J188" s="223">
        <f>ROUND(I188*H188,2)</f>
        <v>0</v>
      </c>
      <c r="K188" s="219" t="s">
        <v>120</v>
      </c>
      <c r="L188" s="43"/>
      <c r="M188" s="224" t="s">
        <v>19</v>
      </c>
      <c r="N188" s="225" t="s">
        <v>41</v>
      </c>
      <c r="O188" s="8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121</v>
      </c>
      <c r="AT188" s="228" t="s">
        <v>116</v>
      </c>
      <c r="AU188" s="228" t="s">
        <v>112</v>
      </c>
      <c r="AY188" s="16" t="s">
        <v>113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112</v>
      </c>
      <c r="BK188" s="229">
        <f>ROUND(I188*H188,2)</f>
        <v>0</v>
      </c>
      <c r="BL188" s="16" t="s">
        <v>121</v>
      </c>
      <c r="BM188" s="228" t="s">
        <v>478</v>
      </c>
    </row>
    <row r="189" s="2" customFormat="1" ht="16.5" customHeight="1">
      <c r="A189" s="37"/>
      <c r="B189" s="38"/>
      <c r="C189" s="230" t="s">
        <v>467</v>
      </c>
      <c r="D189" s="230" t="s">
        <v>123</v>
      </c>
      <c r="E189" s="231" t="s">
        <v>480</v>
      </c>
      <c r="F189" s="232" t="s">
        <v>481</v>
      </c>
      <c r="G189" s="233" t="s">
        <v>143</v>
      </c>
      <c r="H189" s="234">
        <v>1</v>
      </c>
      <c r="I189" s="235"/>
      <c r="J189" s="236">
        <f>ROUND(I189*H189,2)</f>
        <v>0</v>
      </c>
      <c r="K189" s="232" t="s">
        <v>19</v>
      </c>
      <c r="L189" s="237"/>
      <c r="M189" s="238" t="s">
        <v>19</v>
      </c>
      <c r="N189" s="239" t="s">
        <v>41</v>
      </c>
      <c r="O189" s="83"/>
      <c r="P189" s="226">
        <f>O189*H189</f>
        <v>0</v>
      </c>
      <c r="Q189" s="226">
        <v>0.00025000000000000001</v>
      </c>
      <c r="R189" s="226">
        <f>Q189*H189</f>
        <v>0.00025000000000000001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126</v>
      </c>
      <c r="AT189" s="228" t="s">
        <v>123</v>
      </c>
      <c r="AU189" s="228" t="s">
        <v>112</v>
      </c>
      <c r="AY189" s="16" t="s">
        <v>113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112</v>
      </c>
      <c r="BK189" s="229">
        <f>ROUND(I189*H189,2)</f>
        <v>0</v>
      </c>
      <c r="BL189" s="16" t="s">
        <v>121</v>
      </c>
      <c r="BM189" s="228" t="s">
        <v>482</v>
      </c>
    </row>
    <row r="190" s="2" customFormat="1" ht="33" customHeight="1">
      <c r="A190" s="37"/>
      <c r="B190" s="38"/>
      <c r="C190" s="217" t="s">
        <v>471</v>
      </c>
      <c r="D190" s="217" t="s">
        <v>116</v>
      </c>
      <c r="E190" s="218" t="s">
        <v>484</v>
      </c>
      <c r="F190" s="219" t="s">
        <v>485</v>
      </c>
      <c r="G190" s="220" t="s">
        <v>143</v>
      </c>
      <c r="H190" s="221">
        <v>4</v>
      </c>
      <c r="I190" s="222"/>
      <c r="J190" s="223">
        <f>ROUND(I190*H190,2)</f>
        <v>0</v>
      </c>
      <c r="K190" s="219" t="s">
        <v>120</v>
      </c>
      <c r="L190" s="43"/>
      <c r="M190" s="224" t="s">
        <v>19</v>
      </c>
      <c r="N190" s="225" t="s">
        <v>41</v>
      </c>
      <c r="O190" s="8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121</v>
      </c>
      <c r="AT190" s="228" t="s">
        <v>116</v>
      </c>
      <c r="AU190" s="228" t="s">
        <v>112</v>
      </c>
      <c r="AY190" s="16" t="s">
        <v>113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112</v>
      </c>
      <c r="BK190" s="229">
        <f>ROUND(I190*H190,2)</f>
        <v>0</v>
      </c>
      <c r="BL190" s="16" t="s">
        <v>121</v>
      </c>
      <c r="BM190" s="228" t="s">
        <v>486</v>
      </c>
    </row>
    <row r="191" s="2" customFormat="1" ht="16.5" customHeight="1">
      <c r="A191" s="37"/>
      <c r="B191" s="38"/>
      <c r="C191" s="230" t="s">
        <v>475</v>
      </c>
      <c r="D191" s="230" t="s">
        <v>123</v>
      </c>
      <c r="E191" s="231" t="s">
        <v>488</v>
      </c>
      <c r="F191" s="232" t="s">
        <v>489</v>
      </c>
      <c r="G191" s="233" t="s">
        <v>143</v>
      </c>
      <c r="H191" s="234">
        <v>4</v>
      </c>
      <c r="I191" s="235"/>
      <c r="J191" s="236">
        <f>ROUND(I191*H191,2)</f>
        <v>0</v>
      </c>
      <c r="K191" s="232" t="s">
        <v>19</v>
      </c>
      <c r="L191" s="237"/>
      <c r="M191" s="238" t="s">
        <v>19</v>
      </c>
      <c r="N191" s="239" t="s">
        <v>41</v>
      </c>
      <c r="O191" s="83"/>
      <c r="P191" s="226">
        <f>O191*H191</f>
        <v>0</v>
      </c>
      <c r="Q191" s="226">
        <v>0.00022000000000000001</v>
      </c>
      <c r="R191" s="226">
        <f>Q191*H191</f>
        <v>0.00088000000000000003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126</v>
      </c>
      <c r="AT191" s="228" t="s">
        <v>123</v>
      </c>
      <c r="AU191" s="228" t="s">
        <v>112</v>
      </c>
      <c r="AY191" s="16" t="s">
        <v>113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112</v>
      </c>
      <c r="BK191" s="229">
        <f>ROUND(I191*H191,2)</f>
        <v>0</v>
      </c>
      <c r="BL191" s="16" t="s">
        <v>121</v>
      </c>
      <c r="BM191" s="228" t="s">
        <v>490</v>
      </c>
    </row>
    <row r="192" s="2" customFormat="1" ht="21.75" customHeight="1">
      <c r="A192" s="37"/>
      <c r="B192" s="38"/>
      <c r="C192" s="217" t="s">
        <v>479</v>
      </c>
      <c r="D192" s="217" t="s">
        <v>116</v>
      </c>
      <c r="E192" s="218" t="s">
        <v>492</v>
      </c>
      <c r="F192" s="219" t="s">
        <v>493</v>
      </c>
      <c r="G192" s="220" t="s">
        <v>143</v>
      </c>
      <c r="H192" s="221">
        <v>2</v>
      </c>
      <c r="I192" s="222"/>
      <c r="J192" s="223">
        <f>ROUND(I192*H192,2)</f>
        <v>0</v>
      </c>
      <c r="K192" s="219" t="s">
        <v>120</v>
      </c>
      <c r="L192" s="43"/>
      <c r="M192" s="224" t="s">
        <v>19</v>
      </c>
      <c r="N192" s="225" t="s">
        <v>41</v>
      </c>
      <c r="O192" s="8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121</v>
      </c>
      <c r="AT192" s="228" t="s">
        <v>116</v>
      </c>
      <c r="AU192" s="228" t="s">
        <v>112</v>
      </c>
      <c r="AY192" s="16" t="s">
        <v>113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112</v>
      </c>
      <c r="BK192" s="229">
        <f>ROUND(I192*H192,2)</f>
        <v>0</v>
      </c>
      <c r="BL192" s="16" t="s">
        <v>121</v>
      </c>
      <c r="BM192" s="228" t="s">
        <v>494</v>
      </c>
    </row>
    <row r="193" s="2" customFormat="1" ht="16.5" customHeight="1">
      <c r="A193" s="37"/>
      <c r="B193" s="38"/>
      <c r="C193" s="230" t="s">
        <v>483</v>
      </c>
      <c r="D193" s="230" t="s">
        <v>123</v>
      </c>
      <c r="E193" s="231" t="s">
        <v>496</v>
      </c>
      <c r="F193" s="232" t="s">
        <v>497</v>
      </c>
      <c r="G193" s="233" t="s">
        <v>143</v>
      </c>
      <c r="H193" s="234">
        <v>2</v>
      </c>
      <c r="I193" s="235"/>
      <c r="J193" s="236">
        <f>ROUND(I193*H193,2)</f>
        <v>0</v>
      </c>
      <c r="K193" s="232" t="s">
        <v>120</v>
      </c>
      <c r="L193" s="237"/>
      <c r="M193" s="238" t="s">
        <v>19</v>
      </c>
      <c r="N193" s="239" t="s">
        <v>41</v>
      </c>
      <c r="O193" s="83"/>
      <c r="P193" s="226">
        <f>O193*H193</f>
        <v>0</v>
      </c>
      <c r="Q193" s="226">
        <v>0.00040000000000000002</v>
      </c>
      <c r="R193" s="226">
        <f>Q193*H193</f>
        <v>0.00080000000000000004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126</v>
      </c>
      <c r="AT193" s="228" t="s">
        <v>123</v>
      </c>
      <c r="AU193" s="228" t="s">
        <v>112</v>
      </c>
      <c r="AY193" s="16" t="s">
        <v>113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112</v>
      </c>
      <c r="BK193" s="229">
        <f>ROUND(I193*H193,2)</f>
        <v>0</v>
      </c>
      <c r="BL193" s="16" t="s">
        <v>121</v>
      </c>
      <c r="BM193" s="228" t="s">
        <v>498</v>
      </c>
    </row>
    <row r="194" s="2" customFormat="1" ht="21.75" customHeight="1">
      <c r="A194" s="37"/>
      <c r="B194" s="38"/>
      <c r="C194" s="217" t="s">
        <v>487</v>
      </c>
      <c r="D194" s="217" t="s">
        <v>116</v>
      </c>
      <c r="E194" s="218" t="s">
        <v>516</v>
      </c>
      <c r="F194" s="219" t="s">
        <v>517</v>
      </c>
      <c r="G194" s="220" t="s">
        <v>143</v>
      </c>
      <c r="H194" s="221">
        <v>1</v>
      </c>
      <c r="I194" s="222"/>
      <c r="J194" s="223">
        <f>ROUND(I194*H194,2)</f>
        <v>0</v>
      </c>
      <c r="K194" s="219" t="s">
        <v>120</v>
      </c>
      <c r="L194" s="43"/>
      <c r="M194" s="224" t="s">
        <v>19</v>
      </c>
      <c r="N194" s="225" t="s">
        <v>41</v>
      </c>
      <c r="O194" s="8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121</v>
      </c>
      <c r="AT194" s="228" t="s">
        <v>116</v>
      </c>
      <c r="AU194" s="228" t="s">
        <v>112</v>
      </c>
      <c r="AY194" s="16" t="s">
        <v>113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112</v>
      </c>
      <c r="BK194" s="229">
        <f>ROUND(I194*H194,2)</f>
        <v>0</v>
      </c>
      <c r="BL194" s="16" t="s">
        <v>121</v>
      </c>
      <c r="BM194" s="228" t="s">
        <v>518</v>
      </c>
    </row>
    <row r="195" s="2" customFormat="1" ht="16.5" customHeight="1">
      <c r="A195" s="37"/>
      <c r="B195" s="38"/>
      <c r="C195" s="230" t="s">
        <v>491</v>
      </c>
      <c r="D195" s="230" t="s">
        <v>123</v>
      </c>
      <c r="E195" s="231" t="s">
        <v>520</v>
      </c>
      <c r="F195" s="232" t="s">
        <v>521</v>
      </c>
      <c r="G195" s="233" t="s">
        <v>143</v>
      </c>
      <c r="H195" s="234">
        <v>1</v>
      </c>
      <c r="I195" s="235"/>
      <c r="J195" s="236">
        <f>ROUND(I195*H195,2)</f>
        <v>0</v>
      </c>
      <c r="K195" s="232" t="s">
        <v>19</v>
      </c>
      <c r="L195" s="237"/>
      <c r="M195" s="238" t="s">
        <v>19</v>
      </c>
      <c r="N195" s="239" t="s">
        <v>41</v>
      </c>
      <c r="O195" s="83"/>
      <c r="P195" s="226">
        <f>O195*H195</f>
        <v>0</v>
      </c>
      <c r="Q195" s="226">
        <v>0.025649999999999999</v>
      </c>
      <c r="R195" s="226">
        <f>Q195*H195</f>
        <v>0.025649999999999999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126</v>
      </c>
      <c r="AT195" s="228" t="s">
        <v>123</v>
      </c>
      <c r="AU195" s="228" t="s">
        <v>112</v>
      </c>
      <c r="AY195" s="16" t="s">
        <v>113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112</v>
      </c>
      <c r="BK195" s="229">
        <f>ROUND(I195*H195,2)</f>
        <v>0</v>
      </c>
      <c r="BL195" s="16" t="s">
        <v>121</v>
      </c>
      <c r="BM195" s="228" t="s">
        <v>522</v>
      </c>
    </row>
    <row r="196" s="2" customFormat="1" ht="21.75" customHeight="1">
      <c r="A196" s="37"/>
      <c r="B196" s="38"/>
      <c r="C196" s="217" t="s">
        <v>495</v>
      </c>
      <c r="D196" s="217" t="s">
        <v>116</v>
      </c>
      <c r="E196" s="218" t="s">
        <v>524</v>
      </c>
      <c r="F196" s="219" t="s">
        <v>525</v>
      </c>
      <c r="G196" s="220" t="s">
        <v>143</v>
      </c>
      <c r="H196" s="221">
        <v>53</v>
      </c>
      <c r="I196" s="222"/>
      <c r="J196" s="223">
        <f>ROUND(I196*H196,2)</f>
        <v>0</v>
      </c>
      <c r="K196" s="219" t="s">
        <v>120</v>
      </c>
      <c r="L196" s="43"/>
      <c r="M196" s="224" t="s">
        <v>19</v>
      </c>
      <c r="N196" s="225" t="s">
        <v>41</v>
      </c>
      <c r="O196" s="8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121</v>
      </c>
      <c r="AT196" s="228" t="s">
        <v>116</v>
      </c>
      <c r="AU196" s="228" t="s">
        <v>112</v>
      </c>
      <c r="AY196" s="16" t="s">
        <v>113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112</v>
      </c>
      <c r="BK196" s="229">
        <f>ROUND(I196*H196,2)</f>
        <v>0</v>
      </c>
      <c r="BL196" s="16" t="s">
        <v>121</v>
      </c>
      <c r="BM196" s="228" t="s">
        <v>526</v>
      </c>
    </row>
    <row r="197" s="2" customFormat="1" ht="16.5" customHeight="1">
      <c r="A197" s="37"/>
      <c r="B197" s="38"/>
      <c r="C197" s="230" t="s">
        <v>499</v>
      </c>
      <c r="D197" s="230" t="s">
        <v>123</v>
      </c>
      <c r="E197" s="231" t="s">
        <v>528</v>
      </c>
      <c r="F197" s="232" t="s">
        <v>529</v>
      </c>
      <c r="G197" s="233" t="s">
        <v>143</v>
      </c>
      <c r="H197" s="234">
        <v>4</v>
      </c>
      <c r="I197" s="235"/>
      <c r="J197" s="236">
        <f>ROUND(I197*H197,2)</f>
        <v>0</v>
      </c>
      <c r="K197" s="232" t="s">
        <v>120</v>
      </c>
      <c r="L197" s="237"/>
      <c r="M197" s="238" t="s">
        <v>19</v>
      </c>
      <c r="N197" s="239" t="s">
        <v>41</v>
      </c>
      <c r="O197" s="83"/>
      <c r="P197" s="226">
        <f>O197*H197</f>
        <v>0</v>
      </c>
      <c r="Q197" s="226">
        <v>0.00040000000000000002</v>
      </c>
      <c r="R197" s="226">
        <f>Q197*H197</f>
        <v>0.0016000000000000001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126</v>
      </c>
      <c r="AT197" s="228" t="s">
        <v>123</v>
      </c>
      <c r="AU197" s="228" t="s">
        <v>112</v>
      </c>
      <c r="AY197" s="16" t="s">
        <v>113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112</v>
      </c>
      <c r="BK197" s="229">
        <f>ROUND(I197*H197,2)</f>
        <v>0</v>
      </c>
      <c r="BL197" s="16" t="s">
        <v>121</v>
      </c>
      <c r="BM197" s="228" t="s">
        <v>530</v>
      </c>
    </row>
    <row r="198" s="2" customFormat="1" ht="16.5" customHeight="1">
      <c r="A198" s="37"/>
      <c r="B198" s="38"/>
      <c r="C198" s="230" t="s">
        <v>503</v>
      </c>
      <c r="D198" s="230" t="s">
        <v>123</v>
      </c>
      <c r="E198" s="231" t="s">
        <v>532</v>
      </c>
      <c r="F198" s="232" t="s">
        <v>533</v>
      </c>
      <c r="G198" s="233" t="s">
        <v>143</v>
      </c>
      <c r="H198" s="234">
        <v>13</v>
      </c>
      <c r="I198" s="235"/>
      <c r="J198" s="236">
        <f>ROUND(I198*H198,2)</f>
        <v>0</v>
      </c>
      <c r="K198" s="232" t="s">
        <v>120</v>
      </c>
      <c r="L198" s="237"/>
      <c r="M198" s="238" t="s">
        <v>19</v>
      </c>
      <c r="N198" s="239" t="s">
        <v>41</v>
      </c>
      <c r="O198" s="83"/>
      <c r="P198" s="226">
        <f>O198*H198</f>
        <v>0</v>
      </c>
      <c r="Q198" s="226">
        <v>0.00040000000000000002</v>
      </c>
      <c r="R198" s="226">
        <f>Q198*H198</f>
        <v>0.0052000000000000006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126</v>
      </c>
      <c r="AT198" s="228" t="s">
        <v>123</v>
      </c>
      <c r="AU198" s="228" t="s">
        <v>112</v>
      </c>
      <c r="AY198" s="16" t="s">
        <v>113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112</v>
      </c>
      <c r="BK198" s="229">
        <f>ROUND(I198*H198,2)</f>
        <v>0</v>
      </c>
      <c r="BL198" s="16" t="s">
        <v>121</v>
      </c>
      <c r="BM198" s="228" t="s">
        <v>534</v>
      </c>
    </row>
    <row r="199" s="2" customFormat="1" ht="16.5" customHeight="1">
      <c r="A199" s="37"/>
      <c r="B199" s="38"/>
      <c r="C199" s="230" t="s">
        <v>507</v>
      </c>
      <c r="D199" s="230" t="s">
        <v>123</v>
      </c>
      <c r="E199" s="231" t="s">
        <v>536</v>
      </c>
      <c r="F199" s="232" t="s">
        <v>537</v>
      </c>
      <c r="G199" s="233" t="s">
        <v>143</v>
      </c>
      <c r="H199" s="234">
        <v>36</v>
      </c>
      <c r="I199" s="235"/>
      <c r="J199" s="236">
        <f>ROUND(I199*H199,2)</f>
        <v>0</v>
      </c>
      <c r="K199" s="232" t="s">
        <v>120</v>
      </c>
      <c r="L199" s="237"/>
      <c r="M199" s="238" t="s">
        <v>19</v>
      </c>
      <c r="N199" s="239" t="s">
        <v>41</v>
      </c>
      <c r="O199" s="83"/>
      <c r="P199" s="226">
        <f>O199*H199</f>
        <v>0</v>
      </c>
      <c r="Q199" s="226">
        <v>0.00040000000000000002</v>
      </c>
      <c r="R199" s="226">
        <f>Q199*H199</f>
        <v>0.014400000000000001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126</v>
      </c>
      <c r="AT199" s="228" t="s">
        <v>123</v>
      </c>
      <c r="AU199" s="228" t="s">
        <v>112</v>
      </c>
      <c r="AY199" s="16" t="s">
        <v>113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112</v>
      </c>
      <c r="BK199" s="229">
        <f>ROUND(I199*H199,2)</f>
        <v>0</v>
      </c>
      <c r="BL199" s="16" t="s">
        <v>121</v>
      </c>
      <c r="BM199" s="228" t="s">
        <v>538</v>
      </c>
    </row>
    <row r="200" s="2" customFormat="1" ht="21.75" customHeight="1">
      <c r="A200" s="37"/>
      <c r="B200" s="38"/>
      <c r="C200" s="217" t="s">
        <v>511</v>
      </c>
      <c r="D200" s="217" t="s">
        <v>116</v>
      </c>
      <c r="E200" s="218" t="s">
        <v>508</v>
      </c>
      <c r="F200" s="219" t="s">
        <v>509</v>
      </c>
      <c r="G200" s="220" t="s">
        <v>143</v>
      </c>
      <c r="H200" s="221">
        <v>1</v>
      </c>
      <c r="I200" s="222"/>
      <c r="J200" s="223">
        <f>ROUND(I200*H200,2)</f>
        <v>0</v>
      </c>
      <c r="K200" s="219" t="s">
        <v>120</v>
      </c>
      <c r="L200" s="43"/>
      <c r="M200" s="224" t="s">
        <v>19</v>
      </c>
      <c r="N200" s="225" t="s">
        <v>41</v>
      </c>
      <c r="O200" s="8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121</v>
      </c>
      <c r="AT200" s="228" t="s">
        <v>116</v>
      </c>
      <c r="AU200" s="228" t="s">
        <v>112</v>
      </c>
      <c r="AY200" s="16" t="s">
        <v>113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112</v>
      </c>
      <c r="BK200" s="229">
        <f>ROUND(I200*H200,2)</f>
        <v>0</v>
      </c>
      <c r="BL200" s="16" t="s">
        <v>121</v>
      </c>
      <c r="BM200" s="228" t="s">
        <v>540</v>
      </c>
    </row>
    <row r="201" s="2" customFormat="1" ht="16.5" customHeight="1">
      <c r="A201" s="37"/>
      <c r="B201" s="38"/>
      <c r="C201" s="230" t="s">
        <v>515</v>
      </c>
      <c r="D201" s="230" t="s">
        <v>123</v>
      </c>
      <c r="E201" s="231" t="s">
        <v>542</v>
      </c>
      <c r="F201" s="232" t="s">
        <v>543</v>
      </c>
      <c r="G201" s="233" t="s">
        <v>143</v>
      </c>
      <c r="H201" s="234">
        <v>1</v>
      </c>
      <c r="I201" s="235"/>
      <c r="J201" s="236">
        <f>ROUND(I201*H201,2)</f>
        <v>0</v>
      </c>
      <c r="K201" s="232" t="s">
        <v>19</v>
      </c>
      <c r="L201" s="237"/>
      <c r="M201" s="238" t="s">
        <v>19</v>
      </c>
      <c r="N201" s="239" t="s">
        <v>41</v>
      </c>
      <c r="O201" s="83"/>
      <c r="P201" s="226">
        <f>O201*H201</f>
        <v>0</v>
      </c>
      <c r="Q201" s="226">
        <v>0.00040000000000000002</v>
      </c>
      <c r="R201" s="226">
        <f>Q201*H201</f>
        <v>0.00040000000000000002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126</v>
      </c>
      <c r="AT201" s="228" t="s">
        <v>123</v>
      </c>
      <c r="AU201" s="228" t="s">
        <v>112</v>
      </c>
      <c r="AY201" s="16" t="s">
        <v>113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112</v>
      </c>
      <c r="BK201" s="229">
        <f>ROUND(I201*H201,2)</f>
        <v>0</v>
      </c>
      <c r="BL201" s="16" t="s">
        <v>121</v>
      </c>
      <c r="BM201" s="228" t="s">
        <v>544</v>
      </c>
    </row>
    <row r="202" s="2" customFormat="1" ht="21.75" customHeight="1">
      <c r="A202" s="37"/>
      <c r="B202" s="38"/>
      <c r="C202" s="217" t="s">
        <v>519</v>
      </c>
      <c r="D202" s="217" t="s">
        <v>116</v>
      </c>
      <c r="E202" s="218" t="s">
        <v>546</v>
      </c>
      <c r="F202" s="219" t="s">
        <v>547</v>
      </c>
      <c r="G202" s="220" t="s">
        <v>143</v>
      </c>
      <c r="H202" s="221">
        <v>7</v>
      </c>
      <c r="I202" s="222"/>
      <c r="J202" s="223">
        <f>ROUND(I202*H202,2)</f>
        <v>0</v>
      </c>
      <c r="K202" s="219" t="s">
        <v>120</v>
      </c>
      <c r="L202" s="43"/>
      <c r="M202" s="224" t="s">
        <v>19</v>
      </c>
      <c r="N202" s="225" t="s">
        <v>41</v>
      </c>
      <c r="O202" s="8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121</v>
      </c>
      <c r="AT202" s="228" t="s">
        <v>116</v>
      </c>
      <c r="AU202" s="228" t="s">
        <v>112</v>
      </c>
      <c r="AY202" s="16" t="s">
        <v>113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112</v>
      </c>
      <c r="BK202" s="229">
        <f>ROUND(I202*H202,2)</f>
        <v>0</v>
      </c>
      <c r="BL202" s="16" t="s">
        <v>121</v>
      </c>
      <c r="BM202" s="228" t="s">
        <v>548</v>
      </c>
    </row>
    <row r="203" s="2" customFormat="1" ht="16.5" customHeight="1">
      <c r="A203" s="37"/>
      <c r="B203" s="38"/>
      <c r="C203" s="230" t="s">
        <v>523</v>
      </c>
      <c r="D203" s="230" t="s">
        <v>123</v>
      </c>
      <c r="E203" s="231" t="s">
        <v>550</v>
      </c>
      <c r="F203" s="232" t="s">
        <v>551</v>
      </c>
      <c r="G203" s="233" t="s">
        <v>143</v>
      </c>
      <c r="H203" s="234">
        <v>7</v>
      </c>
      <c r="I203" s="235"/>
      <c r="J203" s="236">
        <f>ROUND(I203*H203,2)</f>
        <v>0</v>
      </c>
      <c r="K203" s="232" t="s">
        <v>19</v>
      </c>
      <c r="L203" s="237"/>
      <c r="M203" s="238" t="s">
        <v>19</v>
      </c>
      <c r="N203" s="239" t="s">
        <v>41</v>
      </c>
      <c r="O203" s="83"/>
      <c r="P203" s="226">
        <f>O203*H203</f>
        <v>0</v>
      </c>
      <c r="Q203" s="226">
        <v>0.00025999999999999998</v>
      </c>
      <c r="R203" s="226">
        <f>Q203*H203</f>
        <v>0.0018199999999999998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126</v>
      </c>
      <c r="AT203" s="228" t="s">
        <v>123</v>
      </c>
      <c r="AU203" s="228" t="s">
        <v>112</v>
      </c>
      <c r="AY203" s="16" t="s">
        <v>113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112</v>
      </c>
      <c r="BK203" s="229">
        <f>ROUND(I203*H203,2)</f>
        <v>0</v>
      </c>
      <c r="BL203" s="16" t="s">
        <v>121</v>
      </c>
      <c r="BM203" s="228" t="s">
        <v>552</v>
      </c>
    </row>
    <row r="204" s="2" customFormat="1" ht="21.75" customHeight="1">
      <c r="A204" s="37"/>
      <c r="B204" s="38"/>
      <c r="C204" s="217" t="s">
        <v>527</v>
      </c>
      <c r="D204" s="217" t="s">
        <v>116</v>
      </c>
      <c r="E204" s="218" t="s">
        <v>554</v>
      </c>
      <c r="F204" s="219" t="s">
        <v>555</v>
      </c>
      <c r="G204" s="220" t="s">
        <v>143</v>
      </c>
      <c r="H204" s="221">
        <v>6</v>
      </c>
      <c r="I204" s="222"/>
      <c r="J204" s="223">
        <f>ROUND(I204*H204,2)</f>
        <v>0</v>
      </c>
      <c r="K204" s="219" t="s">
        <v>120</v>
      </c>
      <c r="L204" s="43"/>
      <c r="M204" s="224" t="s">
        <v>19</v>
      </c>
      <c r="N204" s="225" t="s">
        <v>41</v>
      </c>
      <c r="O204" s="8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121</v>
      </c>
      <c r="AT204" s="228" t="s">
        <v>116</v>
      </c>
      <c r="AU204" s="228" t="s">
        <v>112</v>
      </c>
      <c r="AY204" s="16" t="s">
        <v>113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112</v>
      </c>
      <c r="BK204" s="229">
        <f>ROUND(I204*H204,2)</f>
        <v>0</v>
      </c>
      <c r="BL204" s="16" t="s">
        <v>121</v>
      </c>
      <c r="BM204" s="228" t="s">
        <v>556</v>
      </c>
    </row>
    <row r="205" s="2" customFormat="1" ht="16.5" customHeight="1">
      <c r="A205" s="37"/>
      <c r="B205" s="38"/>
      <c r="C205" s="230" t="s">
        <v>531</v>
      </c>
      <c r="D205" s="230" t="s">
        <v>123</v>
      </c>
      <c r="E205" s="231" t="s">
        <v>558</v>
      </c>
      <c r="F205" s="232" t="s">
        <v>559</v>
      </c>
      <c r="G205" s="233" t="s">
        <v>143</v>
      </c>
      <c r="H205" s="234">
        <v>6</v>
      </c>
      <c r="I205" s="235"/>
      <c r="J205" s="236">
        <f>ROUND(I205*H205,2)</f>
        <v>0</v>
      </c>
      <c r="K205" s="232" t="s">
        <v>19</v>
      </c>
      <c r="L205" s="237"/>
      <c r="M205" s="238" t="s">
        <v>19</v>
      </c>
      <c r="N205" s="239" t="s">
        <v>41</v>
      </c>
      <c r="O205" s="83"/>
      <c r="P205" s="226">
        <f>O205*H205</f>
        <v>0</v>
      </c>
      <c r="Q205" s="226">
        <v>0.00038000000000000002</v>
      </c>
      <c r="R205" s="226">
        <f>Q205*H205</f>
        <v>0.0022799999999999999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126</v>
      </c>
      <c r="AT205" s="228" t="s">
        <v>123</v>
      </c>
      <c r="AU205" s="228" t="s">
        <v>112</v>
      </c>
      <c r="AY205" s="16" t="s">
        <v>113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112</v>
      </c>
      <c r="BK205" s="229">
        <f>ROUND(I205*H205,2)</f>
        <v>0</v>
      </c>
      <c r="BL205" s="16" t="s">
        <v>121</v>
      </c>
      <c r="BM205" s="228" t="s">
        <v>560</v>
      </c>
    </row>
    <row r="206" s="2" customFormat="1" ht="33" customHeight="1">
      <c r="A206" s="37"/>
      <c r="B206" s="38"/>
      <c r="C206" s="217" t="s">
        <v>535</v>
      </c>
      <c r="D206" s="217" t="s">
        <v>116</v>
      </c>
      <c r="E206" s="218" t="s">
        <v>562</v>
      </c>
      <c r="F206" s="219" t="s">
        <v>563</v>
      </c>
      <c r="G206" s="220" t="s">
        <v>143</v>
      </c>
      <c r="H206" s="221">
        <v>3</v>
      </c>
      <c r="I206" s="222"/>
      <c r="J206" s="223">
        <f>ROUND(I206*H206,2)</f>
        <v>0</v>
      </c>
      <c r="K206" s="219" t="s">
        <v>120</v>
      </c>
      <c r="L206" s="43"/>
      <c r="M206" s="224" t="s">
        <v>19</v>
      </c>
      <c r="N206" s="225" t="s">
        <v>41</v>
      </c>
      <c r="O206" s="8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121</v>
      </c>
      <c r="AT206" s="228" t="s">
        <v>116</v>
      </c>
      <c r="AU206" s="228" t="s">
        <v>112</v>
      </c>
      <c r="AY206" s="16" t="s">
        <v>113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112</v>
      </c>
      <c r="BK206" s="229">
        <f>ROUND(I206*H206,2)</f>
        <v>0</v>
      </c>
      <c r="BL206" s="16" t="s">
        <v>121</v>
      </c>
      <c r="BM206" s="228" t="s">
        <v>564</v>
      </c>
    </row>
    <row r="207" s="2" customFormat="1" ht="16.5" customHeight="1">
      <c r="A207" s="37"/>
      <c r="B207" s="38"/>
      <c r="C207" s="230" t="s">
        <v>539</v>
      </c>
      <c r="D207" s="230" t="s">
        <v>123</v>
      </c>
      <c r="E207" s="231" t="s">
        <v>566</v>
      </c>
      <c r="F207" s="232" t="s">
        <v>567</v>
      </c>
      <c r="G207" s="233" t="s">
        <v>143</v>
      </c>
      <c r="H207" s="234">
        <v>1</v>
      </c>
      <c r="I207" s="235"/>
      <c r="J207" s="236">
        <f>ROUND(I207*H207,2)</f>
        <v>0</v>
      </c>
      <c r="K207" s="232" t="s">
        <v>19</v>
      </c>
      <c r="L207" s="237"/>
      <c r="M207" s="238" t="s">
        <v>19</v>
      </c>
      <c r="N207" s="239" t="s">
        <v>41</v>
      </c>
      <c r="O207" s="83"/>
      <c r="P207" s="226">
        <f>O207*H207</f>
        <v>0</v>
      </c>
      <c r="Q207" s="226">
        <v>0.0010300000000000001</v>
      </c>
      <c r="R207" s="226">
        <f>Q207*H207</f>
        <v>0.0010300000000000001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126</v>
      </c>
      <c r="AT207" s="228" t="s">
        <v>123</v>
      </c>
      <c r="AU207" s="228" t="s">
        <v>112</v>
      </c>
      <c r="AY207" s="16" t="s">
        <v>113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112</v>
      </c>
      <c r="BK207" s="229">
        <f>ROUND(I207*H207,2)</f>
        <v>0</v>
      </c>
      <c r="BL207" s="16" t="s">
        <v>121</v>
      </c>
      <c r="BM207" s="228" t="s">
        <v>568</v>
      </c>
    </row>
    <row r="208" s="2" customFormat="1" ht="21.75" customHeight="1">
      <c r="A208" s="37"/>
      <c r="B208" s="38"/>
      <c r="C208" s="217" t="s">
        <v>541</v>
      </c>
      <c r="D208" s="217" t="s">
        <v>116</v>
      </c>
      <c r="E208" s="218" t="s">
        <v>570</v>
      </c>
      <c r="F208" s="219" t="s">
        <v>571</v>
      </c>
      <c r="G208" s="220" t="s">
        <v>143</v>
      </c>
      <c r="H208" s="221">
        <v>2</v>
      </c>
      <c r="I208" s="222"/>
      <c r="J208" s="223">
        <f>ROUND(I208*H208,2)</f>
        <v>0</v>
      </c>
      <c r="K208" s="219" t="s">
        <v>120</v>
      </c>
      <c r="L208" s="43"/>
      <c r="M208" s="224" t="s">
        <v>19</v>
      </c>
      <c r="N208" s="225" t="s">
        <v>41</v>
      </c>
      <c r="O208" s="83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121</v>
      </c>
      <c r="AT208" s="228" t="s">
        <v>116</v>
      </c>
      <c r="AU208" s="228" t="s">
        <v>112</v>
      </c>
      <c r="AY208" s="16" t="s">
        <v>113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112</v>
      </c>
      <c r="BK208" s="229">
        <f>ROUND(I208*H208,2)</f>
        <v>0</v>
      </c>
      <c r="BL208" s="16" t="s">
        <v>121</v>
      </c>
      <c r="BM208" s="228" t="s">
        <v>572</v>
      </c>
    </row>
    <row r="209" s="2" customFormat="1" ht="16.5" customHeight="1">
      <c r="A209" s="37"/>
      <c r="B209" s="38"/>
      <c r="C209" s="230" t="s">
        <v>545</v>
      </c>
      <c r="D209" s="230" t="s">
        <v>123</v>
      </c>
      <c r="E209" s="231" t="s">
        <v>574</v>
      </c>
      <c r="F209" s="232" t="s">
        <v>575</v>
      </c>
      <c r="G209" s="233" t="s">
        <v>143</v>
      </c>
      <c r="H209" s="234">
        <v>2</v>
      </c>
      <c r="I209" s="235"/>
      <c r="J209" s="236">
        <f>ROUND(I209*H209,2)</f>
        <v>0</v>
      </c>
      <c r="K209" s="232" t="s">
        <v>19</v>
      </c>
      <c r="L209" s="237"/>
      <c r="M209" s="238" t="s">
        <v>19</v>
      </c>
      <c r="N209" s="239" t="s">
        <v>41</v>
      </c>
      <c r="O209" s="83"/>
      <c r="P209" s="226">
        <f>O209*H209</f>
        <v>0</v>
      </c>
      <c r="Q209" s="226">
        <v>0.00013999999999999999</v>
      </c>
      <c r="R209" s="226">
        <f>Q209*H209</f>
        <v>0.00027999999999999998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126</v>
      </c>
      <c r="AT209" s="228" t="s">
        <v>123</v>
      </c>
      <c r="AU209" s="228" t="s">
        <v>112</v>
      </c>
      <c r="AY209" s="16" t="s">
        <v>113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112</v>
      </c>
      <c r="BK209" s="229">
        <f>ROUND(I209*H209,2)</f>
        <v>0</v>
      </c>
      <c r="BL209" s="16" t="s">
        <v>121</v>
      </c>
      <c r="BM209" s="228" t="s">
        <v>576</v>
      </c>
    </row>
    <row r="210" s="2" customFormat="1" ht="16.5" customHeight="1">
      <c r="A210" s="37"/>
      <c r="B210" s="38"/>
      <c r="C210" s="217" t="s">
        <v>549</v>
      </c>
      <c r="D210" s="217" t="s">
        <v>116</v>
      </c>
      <c r="E210" s="218" t="s">
        <v>578</v>
      </c>
      <c r="F210" s="219" t="s">
        <v>579</v>
      </c>
      <c r="G210" s="220" t="s">
        <v>143</v>
      </c>
      <c r="H210" s="221">
        <v>6</v>
      </c>
      <c r="I210" s="222"/>
      <c r="J210" s="223">
        <f>ROUND(I210*H210,2)</f>
        <v>0</v>
      </c>
      <c r="K210" s="219" t="s">
        <v>19</v>
      </c>
      <c r="L210" s="43"/>
      <c r="M210" s="224" t="s">
        <v>19</v>
      </c>
      <c r="N210" s="225" t="s">
        <v>41</v>
      </c>
      <c r="O210" s="83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121</v>
      </c>
      <c r="AT210" s="228" t="s">
        <v>116</v>
      </c>
      <c r="AU210" s="228" t="s">
        <v>112</v>
      </c>
      <c r="AY210" s="16" t="s">
        <v>113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112</v>
      </c>
      <c r="BK210" s="229">
        <f>ROUND(I210*H210,2)</f>
        <v>0</v>
      </c>
      <c r="BL210" s="16" t="s">
        <v>121</v>
      </c>
      <c r="BM210" s="228" t="s">
        <v>580</v>
      </c>
    </row>
    <row r="211" s="2" customFormat="1" ht="16.5" customHeight="1">
      <c r="A211" s="37"/>
      <c r="B211" s="38"/>
      <c r="C211" s="230" t="s">
        <v>553</v>
      </c>
      <c r="D211" s="230" t="s">
        <v>123</v>
      </c>
      <c r="E211" s="231" t="s">
        <v>582</v>
      </c>
      <c r="F211" s="232" t="s">
        <v>583</v>
      </c>
      <c r="G211" s="233" t="s">
        <v>143</v>
      </c>
      <c r="H211" s="234">
        <v>6</v>
      </c>
      <c r="I211" s="235"/>
      <c r="J211" s="236">
        <f>ROUND(I211*H211,2)</f>
        <v>0</v>
      </c>
      <c r="K211" s="232" t="s">
        <v>19</v>
      </c>
      <c r="L211" s="237"/>
      <c r="M211" s="238" t="s">
        <v>19</v>
      </c>
      <c r="N211" s="239" t="s">
        <v>41</v>
      </c>
      <c r="O211" s="83"/>
      <c r="P211" s="226">
        <f>O211*H211</f>
        <v>0</v>
      </c>
      <c r="Q211" s="226">
        <v>0.00012999999999999999</v>
      </c>
      <c r="R211" s="226">
        <f>Q211*H211</f>
        <v>0.00077999999999999988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126</v>
      </c>
      <c r="AT211" s="228" t="s">
        <v>123</v>
      </c>
      <c r="AU211" s="228" t="s">
        <v>112</v>
      </c>
      <c r="AY211" s="16" t="s">
        <v>113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112</v>
      </c>
      <c r="BK211" s="229">
        <f>ROUND(I211*H211,2)</f>
        <v>0</v>
      </c>
      <c r="BL211" s="16" t="s">
        <v>121</v>
      </c>
      <c r="BM211" s="228" t="s">
        <v>584</v>
      </c>
    </row>
    <row r="212" s="2" customFormat="1" ht="21.75" customHeight="1">
      <c r="A212" s="37"/>
      <c r="B212" s="38"/>
      <c r="C212" s="217" t="s">
        <v>557</v>
      </c>
      <c r="D212" s="217" t="s">
        <v>116</v>
      </c>
      <c r="E212" s="218" t="s">
        <v>586</v>
      </c>
      <c r="F212" s="219" t="s">
        <v>587</v>
      </c>
      <c r="G212" s="220" t="s">
        <v>143</v>
      </c>
      <c r="H212" s="221">
        <v>1</v>
      </c>
      <c r="I212" s="222"/>
      <c r="J212" s="223">
        <f>ROUND(I212*H212,2)</f>
        <v>0</v>
      </c>
      <c r="K212" s="219" t="s">
        <v>120</v>
      </c>
      <c r="L212" s="43"/>
      <c r="M212" s="224" t="s">
        <v>19</v>
      </c>
      <c r="N212" s="225" t="s">
        <v>41</v>
      </c>
      <c r="O212" s="83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121</v>
      </c>
      <c r="AT212" s="228" t="s">
        <v>116</v>
      </c>
      <c r="AU212" s="228" t="s">
        <v>112</v>
      </c>
      <c r="AY212" s="16" t="s">
        <v>113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112</v>
      </c>
      <c r="BK212" s="229">
        <f>ROUND(I212*H212,2)</f>
        <v>0</v>
      </c>
      <c r="BL212" s="16" t="s">
        <v>121</v>
      </c>
      <c r="BM212" s="228" t="s">
        <v>588</v>
      </c>
    </row>
    <row r="213" s="2" customFormat="1" ht="16.5" customHeight="1">
      <c r="A213" s="37"/>
      <c r="B213" s="38"/>
      <c r="C213" s="230" t="s">
        <v>561</v>
      </c>
      <c r="D213" s="230" t="s">
        <v>123</v>
      </c>
      <c r="E213" s="231" t="s">
        <v>590</v>
      </c>
      <c r="F213" s="232" t="s">
        <v>591</v>
      </c>
      <c r="G213" s="233" t="s">
        <v>143</v>
      </c>
      <c r="H213" s="234">
        <v>1</v>
      </c>
      <c r="I213" s="235"/>
      <c r="J213" s="236">
        <f>ROUND(I213*H213,2)</f>
        <v>0</v>
      </c>
      <c r="K213" s="232" t="s">
        <v>19</v>
      </c>
      <c r="L213" s="237"/>
      <c r="M213" s="238" t="s">
        <v>19</v>
      </c>
      <c r="N213" s="239" t="s">
        <v>41</v>
      </c>
      <c r="O213" s="83"/>
      <c r="P213" s="226">
        <f>O213*H213</f>
        <v>0</v>
      </c>
      <c r="Q213" s="226">
        <v>0.00042000000000000002</v>
      </c>
      <c r="R213" s="226">
        <f>Q213*H213</f>
        <v>0.00042000000000000002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126</v>
      </c>
      <c r="AT213" s="228" t="s">
        <v>123</v>
      </c>
      <c r="AU213" s="228" t="s">
        <v>112</v>
      </c>
      <c r="AY213" s="16" t="s">
        <v>113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112</v>
      </c>
      <c r="BK213" s="229">
        <f>ROUND(I213*H213,2)</f>
        <v>0</v>
      </c>
      <c r="BL213" s="16" t="s">
        <v>121</v>
      </c>
      <c r="BM213" s="228" t="s">
        <v>592</v>
      </c>
    </row>
    <row r="214" s="2" customFormat="1" ht="21.75" customHeight="1">
      <c r="A214" s="37"/>
      <c r="B214" s="38"/>
      <c r="C214" s="217" t="s">
        <v>565</v>
      </c>
      <c r="D214" s="217" t="s">
        <v>116</v>
      </c>
      <c r="E214" s="218" t="s">
        <v>872</v>
      </c>
      <c r="F214" s="219" t="s">
        <v>873</v>
      </c>
      <c r="G214" s="220" t="s">
        <v>143</v>
      </c>
      <c r="H214" s="221">
        <v>1</v>
      </c>
      <c r="I214" s="222"/>
      <c r="J214" s="223">
        <f>ROUND(I214*H214,2)</f>
        <v>0</v>
      </c>
      <c r="K214" s="219" t="s">
        <v>120</v>
      </c>
      <c r="L214" s="43"/>
      <c r="M214" s="224" t="s">
        <v>19</v>
      </c>
      <c r="N214" s="225" t="s">
        <v>41</v>
      </c>
      <c r="O214" s="83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121</v>
      </c>
      <c r="AT214" s="228" t="s">
        <v>116</v>
      </c>
      <c r="AU214" s="228" t="s">
        <v>112</v>
      </c>
      <c r="AY214" s="16" t="s">
        <v>113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112</v>
      </c>
      <c r="BK214" s="229">
        <f>ROUND(I214*H214,2)</f>
        <v>0</v>
      </c>
      <c r="BL214" s="16" t="s">
        <v>121</v>
      </c>
      <c r="BM214" s="228" t="s">
        <v>874</v>
      </c>
    </row>
    <row r="215" s="2" customFormat="1" ht="16.5" customHeight="1">
      <c r="A215" s="37"/>
      <c r="B215" s="38"/>
      <c r="C215" s="230" t="s">
        <v>569</v>
      </c>
      <c r="D215" s="230" t="s">
        <v>123</v>
      </c>
      <c r="E215" s="231" t="s">
        <v>875</v>
      </c>
      <c r="F215" s="232" t="s">
        <v>876</v>
      </c>
      <c r="G215" s="233" t="s">
        <v>143</v>
      </c>
      <c r="H215" s="234">
        <v>1</v>
      </c>
      <c r="I215" s="235"/>
      <c r="J215" s="236">
        <f>ROUND(I215*H215,2)</f>
        <v>0</v>
      </c>
      <c r="K215" s="232" t="s">
        <v>19</v>
      </c>
      <c r="L215" s="237"/>
      <c r="M215" s="238" t="s">
        <v>19</v>
      </c>
      <c r="N215" s="239" t="s">
        <v>41</v>
      </c>
      <c r="O215" s="83"/>
      <c r="P215" s="226">
        <f>O215*H215</f>
        <v>0</v>
      </c>
      <c r="Q215" s="226">
        <v>0.00012999999999999999</v>
      </c>
      <c r="R215" s="226">
        <f>Q215*H215</f>
        <v>0.00012999999999999999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126</v>
      </c>
      <c r="AT215" s="228" t="s">
        <v>123</v>
      </c>
      <c r="AU215" s="228" t="s">
        <v>112</v>
      </c>
      <c r="AY215" s="16" t="s">
        <v>113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112</v>
      </c>
      <c r="BK215" s="229">
        <f>ROUND(I215*H215,2)</f>
        <v>0</v>
      </c>
      <c r="BL215" s="16" t="s">
        <v>121</v>
      </c>
      <c r="BM215" s="228" t="s">
        <v>877</v>
      </c>
    </row>
    <row r="216" s="2" customFormat="1" ht="44.25" customHeight="1">
      <c r="A216" s="37"/>
      <c r="B216" s="38"/>
      <c r="C216" s="217" t="s">
        <v>573</v>
      </c>
      <c r="D216" s="217" t="s">
        <v>116</v>
      </c>
      <c r="E216" s="218" t="s">
        <v>594</v>
      </c>
      <c r="F216" s="219" t="s">
        <v>595</v>
      </c>
      <c r="G216" s="220" t="s">
        <v>119</v>
      </c>
      <c r="H216" s="221">
        <v>150</v>
      </c>
      <c r="I216" s="222"/>
      <c r="J216" s="223">
        <f>ROUND(I216*H216,2)</f>
        <v>0</v>
      </c>
      <c r="K216" s="219" t="s">
        <v>120</v>
      </c>
      <c r="L216" s="43"/>
      <c r="M216" s="224" t="s">
        <v>19</v>
      </c>
      <c r="N216" s="225" t="s">
        <v>41</v>
      </c>
      <c r="O216" s="83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121</v>
      </c>
      <c r="AT216" s="228" t="s">
        <v>116</v>
      </c>
      <c r="AU216" s="228" t="s">
        <v>112</v>
      </c>
      <c r="AY216" s="16" t="s">
        <v>113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112</v>
      </c>
      <c r="BK216" s="229">
        <f>ROUND(I216*H216,2)</f>
        <v>0</v>
      </c>
      <c r="BL216" s="16" t="s">
        <v>121</v>
      </c>
      <c r="BM216" s="228" t="s">
        <v>596</v>
      </c>
    </row>
    <row r="217" s="2" customFormat="1" ht="16.5" customHeight="1">
      <c r="A217" s="37"/>
      <c r="B217" s="38"/>
      <c r="C217" s="230" t="s">
        <v>577</v>
      </c>
      <c r="D217" s="230" t="s">
        <v>123</v>
      </c>
      <c r="E217" s="231" t="s">
        <v>598</v>
      </c>
      <c r="F217" s="232" t="s">
        <v>599</v>
      </c>
      <c r="G217" s="233" t="s">
        <v>600</v>
      </c>
      <c r="H217" s="234">
        <v>150</v>
      </c>
      <c r="I217" s="235"/>
      <c r="J217" s="236">
        <f>ROUND(I217*H217,2)</f>
        <v>0</v>
      </c>
      <c r="K217" s="232" t="s">
        <v>120</v>
      </c>
      <c r="L217" s="237"/>
      <c r="M217" s="238" t="s">
        <v>19</v>
      </c>
      <c r="N217" s="239" t="s">
        <v>41</v>
      </c>
      <c r="O217" s="83"/>
      <c r="P217" s="226">
        <f>O217*H217</f>
        <v>0</v>
      </c>
      <c r="Q217" s="226">
        <v>0.001</v>
      </c>
      <c r="R217" s="226">
        <f>Q217*H217</f>
        <v>0.14999999999999999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126</v>
      </c>
      <c r="AT217" s="228" t="s">
        <v>123</v>
      </c>
      <c r="AU217" s="228" t="s">
        <v>112</v>
      </c>
      <c r="AY217" s="16" t="s">
        <v>113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112</v>
      </c>
      <c r="BK217" s="229">
        <f>ROUND(I217*H217,2)</f>
        <v>0</v>
      </c>
      <c r="BL217" s="16" t="s">
        <v>121</v>
      </c>
      <c r="BM217" s="228" t="s">
        <v>601</v>
      </c>
    </row>
    <row r="218" s="2" customFormat="1" ht="44.25" customHeight="1">
      <c r="A218" s="37"/>
      <c r="B218" s="38"/>
      <c r="C218" s="217" t="s">
        <v>581</v>
      </c>
      <c r="D218" s="217" t="s">
        <v>116</v>
      </c>
      <c r="E218" s="218" t="s">
        <v>603</v>
      </c>
      <c r="F218" s="219" t="s">
        <v>604</v>
      </c>
      <c r="G218" s="220" t="s">
        <v>119</v>
      </c>
      <c r="H218" s="221">
        <v>165</v>
      </c>
      <c r="I218" s="222"/>
      <c r="J218" s="223">
        <f>ROUND(I218*H218,2)</f>
        <v>0</v>
      </c>
      <c r="K218" s="219" t="s">
        <v>120</v>
      </c>
      <c r="L218" s="43"/>
      <c r="M218" s="224" t="s">
        <v>19</v>
      </c>
      <c r="N218" s="225" t="s">
        <v>41</v>
      </c>
      <c r="O218" s="83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121</v>
      </c>
      <c r="AT218" s="228" t="s">
        <v>116</v>
      </c>
      <c r="AU218" s="228" t="s">
        <v>112</v>
      </c>
      <c r="AY218" s="16" t="s">
        <v>113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112</v>
      </c>
      <c r="BK218" s="229">
        <f>ROUND(I218*H218,2)</f>
        <v>0</v>
      </c>
      <c r="BL218" s="16" t="s">
        <v>121</v>
      </c>
      <c r="BM218" s="228" t="s">
        <v>605</v>
      </c>
    </row>
    <row r="219" s="2" customFormat="1" ht="16.5" customHeight="1">
      <c r="A219" s="37"/>
      <c r="B219" s="38"/>
      <c r="C219" s="230" t="s">
        <v>585</v>
      </c>
      <c r="D219" s="230" t="s">
        <v>123</v>
      </c>
      <c r="E219" s="231" t="s">
        <v>607</v>
      </c>
      <c r="F219" s="232" t="s">
        <v>608</v>
      </c>
      <c r="G219" s="233" t="s">
        <v>119</v>
      </c>
      <c r="H219" s="234">
        <v>80</v>
      </c>
      <c r="I219" s="235"/>
      <c r="J219" s="236">
        <f>ROUND(I219*H219,2)</f>
        <v>0</v>
      </c>
      <c r="K219" s="232" t="s">
        <v>120</v>
      </c>
      <c r="L219" s="237"/>
      <c r="M219" s="238" t="s">
        <v>19</v>
      </c>
      <c r="N219" s="239" t="s">
        <v>41</v>
      </c>
      <c r="O219" s="83"/>
      <c r="P219" s="226">
        <f>O219*H219</f>
        <v>0</v>
      </c>
      <c r="Q219" s="226">
        <v>5.0000000000000002E-05</v>
      </c>
      <c r="R219" s="226">
        <f>Q219*H219</f>
        <v>0.0040000000000000001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126</v>
      </c>
      <c r="AT219" s="228" t="s">
        <v>123</v>
      </c>
      <c r="AU219" s="228" t="s">
        <v>112</v>
      </c>
      <c r="AY219" s="16" t="s">
        <v>113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112</v>
      </c>
      <c r="BK219" s="229">
        <f>ROUND(I219*H219,2)</f>
        <v>0</v>
      </c>
      <c r="BL219" s="16" t="s">
        <v>121</v>
      </c>
      <c r="BM219" s="228" t="s">
        <v>609</v>
      </c>
    </row>
    <row r="220" s="2" customFormat="1" ht="16.5" customHeight="1">
      <c r="A220" s="37"/>
      <c r="B220" s="38"/>
      <c r="C220" s="230" t="s">
        <v>589</v>
      </c>
      <c r="D220" s="230" t="s">
        <v>123</v>
      </c>
      <c r="E220" s="231" t="s">
        <v>611</v>
      </c>
      <c r="F220" s="232" t="s">
        <v>612</v>
      </c>
      <c r="G220" s="233" t="s">
        <v>119</v>
      </c>
      <c r="H220" s="234">
        <v>40</v>
      </c>
      <c r="I220" s="235"/>
      <c r="J220" s="236">
        <f>ROUND(I220*H220,2)</f>
        <v>0</v>
      </c>
      <c r="K220" s="232" t="s">
        <v>120</v>
      </c>
      <c r="L220" s="237"/>
      <c r="M220" s="238" t="s">
        <v>19</v>
      </c>
      <c r="N220" s="239" t="s">
        <v>41</v>
      </c>
      <c r="O220" s="83"/>
      <c r="P220" s="226">
        <f>O220*H220</f>
        <v>0</v>
      </c>
      <c r="Q220" s="226">
        <v>8.0000000000000007E-05</v>
      </c>
      <c r="R220" s="226">
        <f>Q220*H220</f>
        <v>0.0032000000000000002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126</v>
      </c>
      <c r="AT220" s="228" t="s">
        <v>123</v>
      </c>
      <c r="AU220" s="228" t="s">
        <v>112</v>
      </c>
      <c r="AY220" s="16" t="s">
        <v>113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112</v>
      </c>
      <c r="BK220" s="229">
        <f>ROUND(I220*H220,2)</f>
        <v>0</v>
      </c>
      <c r="BL220" s="16" t="s">
        <v>121</v>
      </c>
      <c r="BM220" s="228" t="s">
        <v>613</v>
      </c>
    </row>
    <row r="221" s="2" customFormat="1" ht="16.5" customHeight="1">
      <c r="A221" s="37"/>
      <c r="B221" s="38"/>
      <c r="C221" s="230" t="s">
        <v>593</v>
      </c>
      <c r="D221" s="230" t="s">
        <v>123</v>
      </c>
      <c r="E221" s="231" t="s">
        <v>615</v>
      </c>
      <c r="F221" s="232" t="s">
        <v>616</v>
      </c>
      <c r="G221" s="233" t="s">
        <v>119</v>
      </c>
      <c r="H221" s="234">
        <v>40</v>
      </c>
      <c r="I221" s="235"/>
      <c r="J221" s="236">
        <f>ROUND(I221*H221,2)</f>
        <v>0</v>
      </c>
      <c r="K221" s="232" t="s">
        <v>120</v>
      </c>
      <c r="L221" s="237"/>
      <c r="M221" s="238" t="s">
        <v>19</v>
      </c>
      <c r="N221" s="239" t="s">
        <v>41</v>
      </c>
      <c r="O221" s="83"/>
      <c r="P221" s="226">
        <f>O221*H221</f>
        <v>0</v>
      </c>
      <c r="Q221" s="226">
        <v>0.00018000000000000001</v>
      </c>
      <c r="R221" s="226">
        <f>Q221*H221</f>
        <v>0.0072000000000000007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126</v>
      </c>
      <c r="AT221" s="228" t="s">
        <v>123</v>
      </c>
      <c r="AU221" s="228" t="s">
        <v>112</v>
      </c>
      <c r="AY221" s="16" t="s">
        <v>113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112</v>
      </c>
      <c r="BK221" s="229">
        <f>ROUND(I221*H221,2)</f>
        <v>0</v>
      </c>
      <c r="BL221" s="16" t="s">
        <v>121</v>
      </c>
      <c r="BM221" s="228" t="s">
        <v>617</v>
      </c>
    </row>
    <row r="222" s="2" customFormat="1" ht="16.5" customHeight="1">
      <c r="A222" s="37"/>
      <c r="B222" s="38"/>
      <c r="C222" s="230" t="s">
        <v>597</v>
      </c>
      <c r="D222" s="230" t="s">
        <v>123</v>
      </c>
      <c r="E222" s="231" t="s">
        <v>619</v>
      </c>
      <c r="F222" s="232" t="s">
        <v>620</v>
      </c>
      <c r="G222" s="233" t="s">
        <v>119</v>
      </c>
      <c r="H222" s="234">
        <v>5</v>
      </c>
      <c r="I222" s="235"/>
      <c r="J222" s="236">
        <f>ROUND(I222*H222,2)</f>
        <v>0</v>
      </c>
      <c r="K222" s="232" t="s">
        <v>120</v>
      </c>
      <c r="L222" s="237"/>
      <c r="M222" s="238" t="s">
        <v>19</v>
      </c>
      <c r="N222" s="239" t="s">
        <v>41</v>
      </c>
      <c r="O222" s="83"/>
      <c r="P222" s="226">
        <f>O222*H222</f>
        <v>0</v>
      </c>
      <c r="Q222" s="226">
        <v>0.00027</v>
      </c>
      <c r="R222" s="226">
        <f>Q222*H222</f>
        <v>0.0013500000000000001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126</v>
      </c>
      <c r="AT222" s="228" t="s">
        <v>123</v>
      </c>
      <c r="AU222" s="228" t="s">
        <v>112</v>
      </c>
      <c r="AY222" s="16" t="s">
        <v>113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112</v>
      </c>
      <c r="BK222" s="229">
        <f>ROUND(I222*H222,2)</f>
        <v>0</v>
      </c>
      <c r="BL222" s="16" t="s">
        <v>121</v>
      </c>
      <c r="BM222" s="228" t="s">
        <v>621</v>
      </c>
    </row>
    <row r="223" s="2" customFormat="1" ht="21.75" customHeight="1">
      <c r="A223" s="37"/>
      <c r="B223" s="38"/>
      <c r="C223" s="217" t="s">
        <v>602</v>
      </c>
      <c r="D223" s="217" t="s">
        <v>116</v>
      </c>
      <c r="E223" s="218" t="s">
        <v>623</v>
      </c>
      <c r="F223" s="219" t="s">
        <v>624</v>
      </c>
      <c r="G223" s="220" t="s">
        <v>119</v>
      </c>
      <c r="H223" s="221">
        <v>240</v>
      </c>
      <c r="I223" s="222"/>
      <c r="J223" s="223">
        <f>ROUND(I223*H223,2)</f>
        <v>0</v>
      </c>
      <c r="K223" s="219" t="s">
        <v>120</v>
      </c>
      <c r="L223" s="43"/>
      <c r="M223" s="224" t="s">
        <v>19</v>
      </c>
      <c r="N223" s="225" t="s">
        <v>41</v>
      </c>
      <c r="O223" s="83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121</v>
      </c>
      <c r="AT223" s="228" t="s">
        <v>116</v>
      </c>
      <c r="AU223" s="228" t="s">
        <v>112</v>
      </c>
      <c r="AY223" s="16" t="s">
        <v>113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112</v>
      </c>
      <c r="BK223" s="229">
        <f>ROUND(I223*H223,2)</f>
        <v>0</v>
      </c>
      <c r="BL223" s="16" t="s">
        <v>121</v>
      </c>
      <c r="BM223" s="228" t="s">
        <v>625</v>
      </c>
    </row>
    <row r="224" s="2" customFormat="1">
      <c r="A224" s="37"/>
      <c r="B224" s="38"/>
      <c r="C224" s="39"/>
      <c r="D224" s="240" t="s">
        <v>189</v>
      </c>
      <c r="E224" s="39"/>
      <c r="F224" s="241" t="s">
        <v>626</v>
      </c>
      <c r="G224" s="39"/>
      <c r="H224" s="39"/>
      <c r="I224" s="135"/>
      <c r="J224" s="39"/>
      <c r="K224" s="39"/>
      <c r="L224" s="43"/>
      <c r="M224" s="242"/>
      <c r="N224" s="243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189</v>
      </c>
      <c r="AU224" s="16" t="s">
        <v>112</v>
      </c>
    </row>
    <row r="225" s="2" customFormat="1" ht="16.5" customHeight="1">
      <c r="A225" s="37"/>
      <c r="B225" s="38"/>
      <c r="C225" s="230" t="s">
        <v>606</v>
      </c>
      <c r="D225" s="230" t="s">
        <v>123</v>
      </c>
      <c r="E225" s="231" t="s">
        <v>628</v>
      </c>
      <c r="F225" s="232" t="s">
        <v>629</v>
      </c>
      <c r="G225" s="233" t="s">
        <v>600</v>
      </c>
      <c r="H225" s="234">
        <v>32.399999999999999</v>
      </c>
      <c r="I225" s="235"/>
      <c r="J225" s="236">
        <f>ROUND(I225*H225,2)</f>
        <v>0</v>
      </c>
      <c r="K225" s="232" t="s">
        <v>120</v>
      </c>
      <c r="L225" s="237"/>
      <c r="M225" s="238" t="s">
        <v>19</v>
      </c>
      <c r="N225" s="239" t="s">
        <v>41</v>
      </c>
      <c r="O225" s="83"/>
      <c r="P225" s="226">
        <f>O225*H225</f>
        <v>0</v>
      </c>
      <c r="Q225" s="226">
        <v>0.001</v>
      </c>
      <c r="R225" s="226">
        <f>Q225*H225</f>
        <v>0.032399999999999998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126</v>
      </c>
      <c r="AT225" s="228" t="s">
        <v>123</v>
      </c>
      <c r="AU225" s="228" t="s">
        <v>112</v>
      </c>
      <c r="AY225" s="16" t="s">
        <v>113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112</v>
      </c>
      <c r="BK225" s="229">
        <f>ROUND(I225*H225,2)</f>
        <v>0</v>
      </c>
      <c r="BL225" s="16" t="s">
        <v>121</v>
      </c>
      <c r="BM225" s="228" t="s">
        <v>630</v>
      </c>
    </row>
    <row r="226" s="2" customFormat="1">
      <c r="A226" s="37"/>
      <c r="B226" s="38"/>
      <c r="C226" s="39"/>
      <c r="D226" s="240" t="s">
        <v>189</v>
      </c>
      <c r="E226" s="39"/>
      <c r="F226" s="241" t="s">
        <v>631</v>
      </c>
      <c r="G226" s="39"/>
      <c r="H226" s="39"/>
      <c r="I226" s="135"/>
      <c r="J226" s="39"/>
      <c r="K226" s="39"/>
      <c r="L226" s="43"/>
      <c r="M226" s="242"/>
      <c r="N226" s="24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189</v>
      </c>
      <c r="AU226" s="16" t="s">
        <v>112</v>
      </c>
    </row>
    <row r="227" s="13" customFormat="1">
      <c r="A227" s="13"/>
      <c r="B227" s="244"/>
      <c r="C227" s="245"/>
      <c r="D227" s="240" t="s">
        <v>632</v>
      </c>
      <c r="E227" s="245"/>
      <c r="F227" s="246" t="s">
        <v>878</v>
      </c>
      <c r="G227" s="245"/>
      <c r="H227" s="247">
        <v>32.399999999999999</v>
      </c>
      <c r="I227" s="248"/>
      <c r="J227" s="245"/>
      <c r="K227" s="245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632</v>
      </c>
      <c r="AU227" s="253" t="s">
        <v>112</v>
      </c>
      <c r="AV227" s="13" t="s">
        <v>112</v>
      </c>
      <c r="AW227" s="13" t="s">
        <v>4</v>
      </c>
      <c r="AX227" s="13" t="s">
        <v>77</v>
      </c>
      <c r="AY227" s="253" t="s">
        <v>113</v>
      </c>
    </row>
    <row r="228" s="2" customFormat="1" ht="16.5" customHeight="1">
      <c r="A228" s="37"/>
      <c r="B228" s="38"/>
      <c r="C228" s="230" t="s">
        <v>610</v>
      </c>
      <c r="D228" s="230" t="s">
        <v>123</v>
      </c>
      <c r="E228" s="231" t="s">
        <v>635</v>
      </c>
      <c r="F228" s="232" t="s">
        <v>636</v>
      </c>
      <c r="G228" s="233" t="s">
        <v>143</v>
      </c>
      <c r="H228" s="234">
        <v>22</v>
      </c>
      <c r="I228" s="235"/>
      <c r="J228" s="236">
        <f>ROUND(I228*H228,2)</f>
        <v>0</v>
      </c>
      <c r="K228" s="232" t="s">
        <v>120</v>
      </c>
      <c r="L228" s="237"/>
      <c r="M228" s="238" t="s">
        <v>19</v>
      </c>
      <c r="N228" s="239" t="s">
        <v>41</v>
      </c>
      <c r="O228" s="83"/>
      <c r="P228" s="226">
        <f>O228*H228</f>
        <v>0</v>
      </c>
      <c r="Q228" s="226">
        <v>0.00013999999999999999</v>
      </c>
      <c r="R228" s="226">
        <f>Q228*H228</f>
        <v>0.0030799999999999998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126</v>
      </c>
      <c r="AT228" s="228" t="s">
        <v>123</v>
      </c>
      <c r="AU228" s="228" t="s">
        <v>112</v>
      </c>
      <c r="AY228" s="16" t="s">
        <v>113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112</v>
      </c>
      <c r="BK228" s="229">
        <f>ROUND(I228*H228,2)</f>
        <v>0</v>
      </c>
      <c r="BL228" s="16" t="s">
        <v>121</v>
      </c>
      <c r="BM228" s="228" t="s">
        <v>637</v>
      </c>
    </row>
    <row r="229" s="13" customFormat="1">
      <c r="A229" s="13"/>
      <c r="B229" s="244"/>
      <c r="C229" s="245"/>
      <c r="D229" s="240" t="s">
        <v>632</v>
      </c>
      <c r="E229" s="245"/>
      <c r="F229" s="246" t="s">
        <v>879</v>
      </c>
      <c r="G229" s="245"/>
      <c r="H229" s="247">
        <v>22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632</v>
      </c>
      <c r="AU229" s="253" t="s">
        <v>112</v>
      </c>
      <c r="AV229" s="13" t="s">
        <v>112</v>
      </c>
      <c r="AW229" s="13" t="s">
        <v>4</v>
      </c>
      <c r="AX229" s="13" t="s">
        <v>77</v>
      </c>
      <c r="AY229" s="253" t="s">
        <v>113</v>
      </c>
    </row>
    <row r="230" s="2" customFormat="1" ht="16.5" customHeight="1">
      <c r="A230" s="37"/>
      <c r="B230" s="38"/>
      <c r="C230" s="230" t="s">
        <v>614</v>
      </c>
      <c r="D230" s="230" t="s">
        <v>123</v>
      </c>
      <c r="E230" s="231" t="s">
        <v>640</v>
      </c>
      <c r="F230" s="232" t="s">
        <v>641</v>
      </c>
      <c r="G230" s="233" t="s">
        <v>143</v>
      </c>
      <c r="H230" s="234">
        <v>45</v>
      </c>
      <c r="I230" s="235"/>
      <c r="J230" s="236">
        <f>ROUND(I230*H230,2)</f>
        <v>0</v>
      </c>
      <c r="K230" s="232" t="s">
        <v>120</v>
      </c>
      <c r="L230" s="237"/>
      <c r="M230" s="238" t="s">
        <v>19</v>
      </c>
      <c r="N230" s="239" t="s">
        <v>41</v>
      </c>
      <c r="O230" s="83"/>
      <c r="P230" s="226">
        <f>O230*H230</f>
        <v>0</v>
      </c>
      <c r="Q230" s="226">
        <v>0.00021000000000000001</v>
      </c>
      <c r="R230" s="226">
        <f>Q230*H230</f>
        <v>0.0094500000000000001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126</v>
      </c>
      <c r="AT230" s="228" t="s">
        <v>123</v>
      </c>
      <c r="AU230" s="228" t="s">
        <v>112</v>
      </c>
      <c r="AY230" s="16" t="s">
        <v>113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112</v>
      </c>
      <c r="BK230" s="229">
        <f>ROUND(I230*H230,2)</f>
        <v>0</v>
      </c>
      <c r="BL230" s="16" t="s">
        <v>121</v>
      </c>
      <c r="BM230" s="228" t="s">
        <v>642</v>
      </c>
    </row>
    <row r="231" s="13" customFormat="1">
      <c r="A231" s="13"/>
      <c r="B231" s="244"/>
      <c r="C231" s="245"/>
      <c r="D231" s="240" t="s">
        <v>632</v>
      </c>
      <c r="E231" s="245"/>
      <c r="F231" s="246" t="s">
        <v>643</v>
      </c>
      <c r="G231" s="245"/>
      <c r="H231" s="247">
        <v>45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632</v>
      </c>
      <c r="AU231" s="253" t="s">
        <v>112</v>
      </c>
      <c r="AV231" s="13" t="s">
        <v>112</v>
      </c>
      <c r="AW231" s="13" t="s">
        <v>4</v>
      </c>
      <c r="AX231" s="13" t="s">
        <v>77</v>
      </c>
      <c r="AY231" s="253" t="s">
        <v>113</v>
      </c>
    </row>
    <row r="232" s="2" customFormat="1" ht="21.75" customHeight="1">
      <c r="A232" s="37"/>
      <c r="B232" s="38"/>
      <c r="C232" s="230" t="s">
        <v>618</v>
      </c>
      <c r="D232" s="230" t="s">
        <v>123</v>
      </c>
      <c r="E232" s="231" t="s">
        <v>645</v>
      </c>
      <c r="F232" s="232" t="s">
        <v>646</v>
      </c>
      <c r="G232" s="233" t="s">
        <v>143</v>
      </c>
      <c r="H232" s="234">
        <v>20</v>
      </c>
      <c r="I232" s="235"/>
      <c r="J232" s="236">
        <f>ROUND(I232*H232,2)</f>
        <v>0</v>
      </c>
      <c r="K232" s="232" t="s">
        <v>120</v>
      </c>
      <c r="L232" s="237"/>
      <c r="M232" s="238" t="s">
        <v>19</v>
      </c>
      <c r="N232" s="239" t="s">
        <v>41</v>
      </c>
      <c r="O232" s="83"/>
      <c r="P232" s="226">
        <f>O232*H232</f>
        <v>0</v>
      </c>
      <c r="Q232" s="226">
        <v>0.00025000000000000001</v>
      </c>
      <c r="R232" s="226">
        <f>Q232*H232</f>
        <v>0.0050000000000000001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126</v>
      </c>
      <c r="AT232" s="228" t="s">
        <v>123</v>
      </c>
      <c r="AU232" s="228" t="s">
        <v>112</v>
      </c>
      <c r="AY232" s="16" t="s">
        <v>113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112</v>
      </c>
      <c r="BK232" s="229">
        <f>ROUND(I232*H232,2)</f>
        <v>0</v>
      </c>
      <c r="BL232" s="16" t="s">
        <v>121</v>
      </c>
      <c r="BM232" s="228" t="s">
        <v>647</v>
      </c>
    </row>
    <row r="233" s="13" customFormat="1">
      <c r="A233" s="13"/>
      <c r="B233" s="244"/>
      <c r="C233" s="245"/>
      <c r="D233" s="240" t="s">
        <v>632</v>
      </c>
      <c r="E233" s="245"/>
      <c r="F233" s="246" t="s">
        <v>648</v>
      </c>
      <c r="G233" s="245"/>
      <c r="H233" s="247">
        <v>20</v>
      </c>
      <c r="I233" s="248"/>
      <c r="J233" s="245"/>
      <c r="K233" s="245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632</v>
      </c>
      <c r="AU233" s="253" t="s">
        <v>112</v>
      </c>
      <c r="AV233" s="13" t="s">
        <v>112</v>
      </c>
      <c r="AW233" s="13" t="s">
        <v>4</v>
      </c>
      <c r="AX233" s="13" t="s">
        <v>77</v>
      </c>
      <c r="AY233" s="253" t="s">
        <v>113</v>
      </c>
    </row>
    <row r="234" s="2" customFormat="1" ht="21.75" customHeight="1">
      <c r="A234" s="37"/>
      <c r="B234" s="38"/>
      <c r="C234" s="230" t="s">
        <v>622</v>
      </c>
      <c r="D234" s="230" t="s">
        <v>123</v>
      </c>
      <c r="E234" s="231" t="s">
        <v>650</v>
      </c>
      <c r="F234" s="232" t="s">
        <v>651</v>
      </c>
      <c r="G234" s="233" t="s">
        <v>143</v>
      </c>
      <c r="H234" s="234">
        <v>94.999999999999901</v>
      </c>
      <c r="I234" s="235"/>
      <c r="J234" s="236">
        <f>ROUND(I234*H234,2)</f>
        <v>0</v>
      </c>
      <c r="K234" s="232" t="s">
        <v>120</v>
      </c>
      <c r="L234" s="237"/>
      <c r="M234" s="238" t="s">
        <v>19</v>
      </c>
      <c r="N234" s="239" t="s">
        <v>41</v>
      </c>
      <c r="O234" s="83"/>
      <c r="P234" s="226">
        <f>O234*H234</f>
        <v>0</v>
      </c>
      <c r="Q234" s="226">
        <v>0.00029999999999999997</v>
      </c>
      <c r="R234" s="226">
        <f>Q234*H234</f>
        <v>0.028499999999999966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126</v>
      </c>
      <c r="AT234" s="228" t="s">
        <v>123</v>
      </c>
      <c r="AU234" s="228" t="s">
        <v>112</v>
      </c>
      <c r="AY234" s="16" t="s">
        <v>113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112</v>
      </c>
      <c r="BK234" s="229">
        <f>ROUND(I234*H234,2)</f>
        <v>0</v>
      </c>
      <c r="BL234" s="16" t="s">
        <v>121</v>
      </c>
      <c r="BM234" s="228" t="s">
        <v>652</v>
      </c>
    </row>
    <row r="235" s="13" customFormat="1">
      <c r="A235" s="13"/>
      <c r="B235" s="244"/>
      <c r="C235" s="245"/>
      <c r="D235" s="240" t="s">
        <v>632</v>
      </c>
      <c r="E235" s="245"/>
      <c r="F235" s="246" t="s">
        <v>653</v>
      </c>
      <c r="G235" s="245"/>
      <c r="H235" s="247">
        <v>94.999999999999901</v>
      </c>
      <c r="I235" s="248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632</v>
      </c>
      <c r="AU235" s="253" t="s">
        <v>112</v>
      </c>
      <c r="AV235" s="13" t="s">
        <v>112</v>
      </c>
      <c r="AW235" s="13" t="s">
        <v>4</v>
      </c>
      <c r="AX235" s="13" t="s">
        <v>77</v>
      </c>
      <c r="AY235" s="253" t="s">
        <v>113</v>
      </c>
    </row>
    <row r="236" s="2" customFormat="1" ht="16.5" customHeight="1">
      <c r="A236" s="37"/>
      <c r="B236" s="38"/>
      <c r="C236" s="230" t="s">
        <v>627</v>
      </c>
      <c r="D236" s="230" t="s">
        <v>123</v>
      </c>
      <c r="E236" s="231" t="s">
        <v>655</v>
      </c>
      <c r="F236" s="232" t="s">
        <v>656</v>
      </c>
      <c r="G236" s="233" t="s">
        <v>143</v>
      </c>
      <c r="H236" s="234">
        <v>20</v>
      </c>
      <c r="I236" s="235"/>
      <c r="J236" s="236">
        <f>ROUND(I236*H236,2)</f>
        <v>0</v>
      </c>
      <c r="K236" s="232" t="s">
        <v>120</v>
      </c>
      <c r="L236" s="237"/>
      <c r="M236" s="238" t="s">
        <v>19</v>
      </c>
      <c r="N236" s="239" t="s">
        <v>41</v>
      </c>
      <c r="O236" s="83"/>
      <c r="P236" s="226">
        <f>O236*H236</f>
        <v>0</v>
      </c>
      <c r="Q236" s="226">
        <v>0.00014999999999999999</v>
      </c>
      <c r="R236" s="226">
        <f>Q236*H236</f>
        <v>0.0029999999999999996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126</v>
      </c>
      <c r="AT236" s="228" t="s">
        <v>123</v>
      </c>
      <c r="AU236" s="228" t="s">
        <v>112</v>
      </c>
      <c r="AY236" s="16" t="s">
        <v>113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112</v>
      </c>
      <c r="BK236" s="229">
        <f>ROUND(I236*H236,2)</f>
        <v>0</v>
      </c>
      <c r="BL236" s="16" t="s">
        <v>121</v>
      </c>
      <c r="BM236" s="228" t="s">
        <v>657</v>
      </c>
    </row>
    <row r="237" s="13" customFormat="1">
      <c r="A237" s="13"/>
      <c r="B237" s="244"/>
      <c r="C237" s="245"/>
      <c r="D237" s="240" t="s">
        <v>632</v>
      </c>
      <c r="E237" s="245"/>
      <c r="F237" s="246" t="s">
        <v>648</v>
      </c>
      <c r="G237" s="245"/>
      <c r="H237" s="247">
        <v>20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632</v>
      </c>
      <c r="AU237" s="253" t="s">
        <v>112</v>
      </c>
      <c r="AV237" s="13" t="s">
        <v>112</v>
      </c>
      <c r="AW237" s="13" t="s">
        <v>4</v>
      </c>
      <c r="AX237" s="13" t="s">
        <v>77</v>
      </c>
      <c r="AY237" s="253" t="s">
        <v>113</v>
      </c>
    </row>
    <row r="238" s="2" customFormat="1" ht="21.75" customHeight="1">
      <c r="A238" s="37"/>
      <c r="B238" s="38"/>
      <c r="C238" s="217" t="s">
        <v>634</v>
      </c>
      <c r="D238" s="217" t="s">
        <v>116</v>
      </c>
      <c r="E238" s="218" t="s">
        <v>623</v>
      </c>
      <c r="F238" s="219" t="s">
        <v>624</v>
      </c>
      <c r="G238" s="220" t="s">
        <v>119</v>
      </c>
      <c r="H238" s="221">
        <v>55</v>
      </c>
      <c r="I238" s="222"/>
      <c r="J238" s="223">
        <f>ROUND(I238*H238,2)</f>
        <v>0</v>
      </c>
      <c r="K238" s="219" t="s">
        <v>120</v>
      </c>
      <c r="L238" s="43"/>
      <c r="M238" s="224" t="s">
        <v>19</v>
      </c>
      <c r="N238" s="225" t="s">
        <v>41</v>
      </c>
      <c r="O238" s="83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121</v>
      </c>
      <c r="AT238" s="228" t="s">
        <v>116</v>
      </c>
      <c r="AU238" s="228" t="s">
        <v>112</v>
      </c>
      <c r="AY238" s="16" t="s">
        <v>113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112</v>
      </c>
      <c r="BK238" s="229">
        <f>ROUND(I238*H238,2)</f>
        <v>0</v>
      </c>
      <c r="BL238" s="16" t="s">
        <v>121</v>
      </c>
      <c r="BM238" s="228" t="s">
        <v>659</v>
      </c>
    </row>
    <row r="239" s="2" customFormat="1" ht="16.5" customHeight="1">
      <c r="A239" s="37"/>
      <c r="B239" s="38"/>
      <c r="C239" s="230" t="s">
        <v>639</v>
      </c>
      <c r="D239" s="230" t="s">
        <v>123</v>
      </c>
      <c r="E239" s="231" t="s">
        <v>661</v>
      </c>
      <c r="F239" s="232" t="s">
        <v>662</v>
      </c>
      <c r="G239" s="233" t="s">
        <v>600</v>
      </c>
      <c r="H239" s="234">
        <v>34.100000000000001</v>
      </c>
      <c r="I239" s="235"/>
      <c r="J239" s="236">
        <f>ROUND(I239*H239,2)</f>
        <v>0</v>
      </c>
      <c r="K239" s="232" t="s">
        <v>120</v>
      </c>
      <c r="L239" s="237"/>
      <c r="M239" s="238" t="s">
        <v>19</v>
      </c>
      <c r="N239" s="239" t="s">
        <v>41</v>
      </c>
      <c r="O239" s="83"/>
      <c r="P239" s="226">
        <f>O239*H239</f>
        <v>0</v>
      </c>
      <c r="Q239" s="226">
        <v>0.001</v>
      </c>
      <c r="R239" s="226">
        <f>Q239*H239</f>
        <v>0.034100000000000005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126</v>
      </c>
      <c r="AT239" s="228" t="s">
        <v>123</v>
      </c>
      <c r="AU239" s="228" t="s">
        <v>112</v>
      </c>
      <c r="AY239" s="16" t="s">
        <v>113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112</v>
      </c>
      <c r="BK239" s="229">
        <f>ROUND(I239*H239,2)</f>
        <v>0</v>
      </c>
      <c r="BL239" s="16" t="s">
        <v>121</v>
      </c>
      <c r="BM239" s="228" t="s">
        <v>663</v>
      </c>
    </row>
    <row r="240" s="2" customFormat="1">
      <c r="A240" s="37"/>
      <c r="B240" s="38"/>
      <c r="C240" s="39"/>
      <c r="D240" s="240" t="s">
        <v>189</v>
      </c>
      <c r="E240" s="39"/>
      <c r="F240" s="241" t="s">
        <v>664</v>
      </c>
      <c r="G240" s="39"/>
      <c r="H240" s="39"/>
      <c r="I240" s="135"/>
      <c r="J240" s="39"/>
      <c r="K240" s="39"/>
      <c r="L240" s="43"/>
      <c r="M240" s="242"/>
      <c r="N240" s="243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189</v>
      </c>
      <c r="AU240" s="16" t="s">
        <v>112</v>
      </c>
    </row>
    <row r="241" s="13" customFormat="1">
      <c r="A241" s="13"/>
      <c r="B241" s="244"/>
      <c r="C241" s="245"/>
      <c r="D241" s="240" t="s">
        <v>632</v>
      </c>
      <c r="E241" s="245"/>
      <c r="F241" s="246" t="s">
        <v>665</v>
      </c>
      <c r="G241" s="245"/>
      <c r="H241" s="247">
        <v>34.100000000000001</v>
      </c>
      <c r="I241" s="248"/>
      <c r="J241" s="245"/>
      <c r="K241" s="245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632</v>
      </c>
      <c r="AU241" s="253" t="s">
        <v>112</v>
      </c>
      <c r="AV241" s="13" t="s">
        <v>112</v>
      </c>
      <c r="AW241" s="13" t="s">
        <v>4</v>
      </c>
      <c r="AX241" s="13" t="s">
        <v>77</v>
      </c>
      <c r="AY241" s="253" t="s">
        <v>113</v>
      </c>
    </row>
    <row r="242" s="2" customFormat="1" ht="16.5" customHeight="1">
      <c r="A242" s="37"/>
      <c r="B242" s="38"/>
      <c r="C242" s="217" t="s">
        <v>644</v>
      </c>
      <c r="D242" s="217" t="s">
        <v>116</v>
      </c>
      <c r="E242" s="218" t="s">
        <v>667</v>
      </c>
      <c r="F242" s="219" t="s">
        <v>668</v>
      </c>
      <c r="G242" s="220" t="s">
        <v>143</v>
      </c>
      <c r="H242" s="221">
        <v>22</v>
      </c>
      <c r="I242" s="222"/>
      <c r="J242" s="223">
        <f>ROUND(I242*H242,2)</f>
        <v>0</v>
      </c>
      <c r="K242" s="219" t="s">
        <v>120</v>
      </c>
      <c r="L242" s="43"/>
      <c r="M242" s="224" t="s">
        <v>19</v>
      </c>
      <c r="N242" s="225" t="s">
        <v>41</v>
      </c>
      <c r="O242" s="83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121</v>
      </c>
      <c r="AT242" s="228" t="s">
        <v>116</v>
      </c>
      <c r="AU242" s="228" t="s">
        <v>112</v>
      </c>
      <c r="AY242" s="16" t="s">
        <v>113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112</v>
      </c>
      <c r="BK242" s="229">
        <f>ROUND(I242*H242,2)</f>
        <v>0</v>
      </c>
      <c r="BL242" s="16" t="s">
        <v>121</v>
      </c>
      <c r="BM242" s="228" t="s">
        <v>669</v>
      </c>
    </row>
    <row r="243" s="2" customFormat="1" ht="16.5" customHeight="1">
      <c r="A243" s="37"/>
      <c r="B243" s="38"/>
      <c r="C243" s="230" t="s">
        <v>649</v>
      </c>
      <c r="D243" s="230" t="s">
        <v>123</v>
      </c>
      <c r="E243" s="231" t="s">
        <v>671</v>
      </c>
      <c r="F243" s="232" t="s">
        <v>672</v>
      </c>
      <c r="G243" s="233" t="s">
        <v>143</v>
      </c>
      <c r="H243" s="234">
        <v>2</v>
      </c>
      <c r="I243" s="235"/>
      <c r="J243" s="236">
        <f>ROUND(I243*H243,2)</f>
        <v>0</v>
      </c>
      <c r="K243" s="232" t="s">
        <v>120</v>
      </c>
      <c r="L243" s="237"/>
      <c r="M243" s="238" t="s">
        <v>19</v>
      </c>
      <c r="N243" s="239" t="s">
        <v>41</v>
      </c>
      <c r="O243" s="83"/>
      <c r="P243" s="226">
        <f>O243*H243</f>
        <v>0</v>
      </c>
      <c r="Q243" s="226">
        <v>0.00023000000000000001</v>
      </c>
      <c r="R243" s="226">
        <f>Q243*H243</f>
        <v>0.00046000000000000001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126</v>
      </c>
      <c r="AT243" s="228" t="s">
        <v>123</v>
      </c>
      <c r="AU243" s="228" t="s">
        <v>112</v>
      </c>
      <c r="AY243" s="16" t="s">
        <v>113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112</v>
      </c>
      <c r="BK243" s="229">
        <f>ROUND(I243*H243,2)</f>
        <v>0</v>
      </c>
      <c r="BL243" s="16" t="s">
        <v>121</v>
      </c>
      <c r="BM243" s="228" t="s">
        <v>673</v>
      </c>
    </row>
    <row r="244" s="2" customFormat="1" ht="21.75" customHeight="1">
      <c r="A244" s="37"/>
      <c r="B244" s="38"/>
      <c r="C244" s="230" t="s">
        <v>654</v>
      </c>
      <c r="D244" s="230" t="s">
        <v>123</v>
      </c>
      <c r="E244" s="231" t="s">
        <v>675</v>
      </c>
      <c r="F244" s="232" t="s">
        <v>676</v>
      </c>
      <c r="G244" s="233" t="s">
        <v>143</v>
      </c>
      <c r="H244" s="234">
        <v>20</v>
      </c>
      <c r="I244" s="235"/>
      <c r="J244" s="236">
        <f>ROUND(I244*H244,2)</f>
        <v>0</v>
      </c>
      <c r="K244" s="232" t="s">
        <v>120</v>
      </c>
      <c r="L244" s="237"/>
      <c r="M244" s="238" t="s">
        <v>19</v>
      </c>
      <c r="N244" s="239" t="s">
        <v>41</v>
      </c>
      <c r="O244" s="83"/>
      <c r="P244" s="226">
        <f>O244*H244</f>
        <v>0</v>
      </c>
      <c r="Q244" s="226">
        <v>0.00069999999999999999</v>
      </c>
      <c r="R244" s="226">
        <f>Q244*H244</f>
        <v>0.014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126</v>
      </c>
      <c r="AT244" s="228" t="s">
        <v>123</v>
      </c>
      <c r="AU244" s="228" t="s">
        <v>112</v>
      </c>
      <c r="AY244" s="16" t="s">
        <v>113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112</v>
      </c>
      <c r="BK244" s="229">
        <f>ROUND(I244*H244,2)</f>
        <v>0</v>
      </c>
      <c r="BL244" s="16" t="s">
        <v>121</v>
      </c>
      <c r="BM244" s="228" t="s">
        <v>677</v>
      </c>
    </row>
    <row r="245" s="2" customFormat="1" ht="21.75" customHeight="1">
      <c r="A245" s="37"/>
      <c r="B245" s="38"/>
      <c r="C245" s="217" t="s">
        <v>658</v>
      </c>
      <c r="D245" s="217" t="s">
        <v>116</v>
      </c>
      <c r="E245" s="218" t="s">
        <v>679</v>
      </c>
      <c r="F245" s="219" t="s">
        <v>680</v>
      </c>
      <c r="G245" s="220" t="s">
        <v>143</v>
      </c>
      <c r="H245" s="221">
        <v>32</v>
      </c>
      <c r="I245" s="222"/>
      <c r="J245" s="223">
        <f>ROUND(I245*H245,2)</f>
        <v>0</v>
      </c>
      <c r="K245" s="219" t="s">
        <v>120</v>
      </c>
      <c r="L245" s="43"/>
      <c r="M245" s="224" t="s">
        <v>19</v>
      </c>
      <c r="N245" s="225" t="s">
        <v>41</v>
      </c>
      <c r="O245" s="83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121</v>
      </c>
      <c r="AT245" s="228" t="s">
        <v>116</v>
      </c>
      <c r="AU245" s="228" t="s">
        <v>112</v>
      </c>
      <c r="AY245" s="16" t="s">
        <v>113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112</v>
      </c>
      <c r="BK245" s="229">
        <f>ROUND(I245*H245,2)</f>
        <v>0</v>
      </c>
      <c r="BL245" s="16" t="s">
        <v>121</v>
      </c>
      <c r="BM245" s="228" t="s">
        <v>681</v>
      </c>
    </row>
    <row r="246" s="2" customFormat="1" ht="16.5" customHeight="1">
      <c r="A246" s="37"/>
      <c r="B246" s="38"/>
      <c r="C246" s="230" t="s">
        <v>660</v>
      </c>
      <c r="D246" s="230" t="s">
        <v>123</v>
      </c>
      <c r="E246" s="231" t="s">
        <v>683</v>
      </c>
      <c r="F246" s="232" t="s">
        <v>684</v>
      </c>
      <c r="G246" s="233" t="s">
        <v>143</v>
      </c>
      <c r="H246" s="234">
        <v>15</v>
      </c>
      <c r="I246" s="235"/>
      <c r="J246" s="236">
        <f>ROUND(I246*H246,2)</f>
        <v>0</v>
      </c>
      <c r="K246" s="232" t="s">
        <v>120</v>
      </c>
      <c r="L246" s="237"/>
      <c r="M246" s="238" t="s">
        <v>19</v>
      </c>
      <c r="N246" s="239" t="s">
        <v>41</v>
      </c>
      <c r="O246" s="83"/>
      <c r="P246" s="226">
        <f>O246*H246</f>
        <v>0</v>
      </c>
      <c r="Q246" s="226">
        <v>0.00016000000000000001</v>
      </c>
      <c r="R246" s="226">
        <f>Q246*H246</f>
        <v>0.0024000000000000002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126</v>
      </c>
      <c r="AT246" s="228" t="s">
        <v>123</v>
      </c>
      <c r="AU246" s="228" t="s">
        <v>112</v>
      </c>
      <c r="AY246" s="16" t="s">
        <v>113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112</v>
      </c>
      <c r="BK246" s="229">
        <f>ROUND(I246*H246,2)</f>
        <v>0</v>
      </c>
      <c r="BL246" s="16" t="s">
        <v>121</v>
      </c>
      <c r="BM246" s="228" t="s">
        <v>685</v>
      </c>
    </row>
    <row r="247" s="2" customFormat="1" ht="16.5" customHeight="1">
      <c r="A247" s="37"/>
      <c r="B247" s="38"/>
      <c r="C247" s="230" t="s">
        <v>666</v>
      </c>
      <c r="D247" s="230" t="s">
        <v>123</v>
      </c>
      <c r="E247" s="231" t="s">
        <v>687</v>
      </c>
      <c r="F247" s="232" t="s">
        <v>688</v>
      </c>
      <c r="G247" s="233" t="s">
        <v>143</v>
      </c>
      <c r="H247" s="234">
        <v>5</v>
      </c>
      <c r="I247" s="235"/>
      <c r="J247" s="236">
        <f>ROUND(I247*H247,2)</f>
        <v>0</v>
      </c>
      <c r="K247" s="232" t="s">
        <v>120</v>
      </c>
      <c r="L247" s="237"/>
      <c r="M247" s="238" t="s">
        <v>19</v>
      </c>
      <c r="N247" s="239" t="s">
        <v>41</v>
      </c>
      <c r="O247" s="83"/>
      <c r="P247" s="226">
        <f>O247*H247</f>
        <v>0</v>
      </c>
      <c r="Q247" s="226">
        <v>0.00012999999999999999</v>
      </c>
      <c r="R247" s="226">
        <f>Q247*H247</f>
        <v>0.00064999999999999997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126</v>
      </c>
      <c r="AT247" s="228" t="s">
        <v>123</v>
      </c>
      <c r="AU247" s="228" t="s">
        <v>112</v>
      </c>
      <c r="AY247" s="16" t="s">
        <v>113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112</v>
      </c>
      <c r="BK247" s="229">
        <f>ROUND(I247*H247,2)</f>
        <v>0</v>
      </c>
      <c r="BL247" s="16" t="s">
        <v>121</v>
      </c>
      <c r="BM247" s="228" t="s">
        <v>689</v>
      </c>
    </row>
    <row r="248" s="2" customFormat="1" ht="16.5" customHeight="1">
      <c r="A248" s="37"/>
      <c r="B248" s="38"/>
      <c r="C248" s="230" t="s">
        <v>670</v>
      </c>
      <c r="D248" s="230" t="s">
        <v>123</v>
      </c>
      <c r="E248" s="231" t="s">
        <v>691</v>
      </c>
      <c r="F248" s="232" t="s">
        <v>692</v>
      </c>
      <c r="G248" s="233" t="s">
        <v>143</v>
      </c>
      <c r="H248" s="234">
        <v>5</v>
      </c>
      <c r="I248" s="235"/>
      <c r="J248" s="236">
        <f>ROUND(I248*H248,2)</f>
        <v>0</v>
      </c>
      <c r="K248" s="232" t="s">
        <v>120</v>
      </c>
      <c r="L248" s="237"/>
      <c r="M248" s="238" t="s">
        <v>19</v>
      </c>
      <c r="N248" s="239" t="s">
        <v>41</v>
      </c>
      <c r="O248" s="83"/>
      <c r="P248" s="226">
        <f>O248*H248</f>
        <v>0</v>
      </c>
      <c r="Q248" s="226">
        <v>0.00016000000000000001</v>
      </c>
      <c r="R248" s="226">
        <f>Q248*H248</f>
        <v>0.00080000000000000004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126</v>
      </c>
      <c r="AT248" s="228" t="s">
        <v>123</v>
      </c>
      <c r="AU248" s="228" t="s">
        <v>112</v>
      </c>
      <c r="AY248" s="16" t="s">
        <v>113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112</v>
      </c>
      <c r="BK248" s="229">
        <f>ROUND(I248*H248,2)</f>
        <v>0</v>
      </c>
      <c r="BL248" s="16" t="s">
        <v>121</v>
      </c>
      <c r="BM248" s="228" t="s">
        <v>693</v>
      </c>
    </row>
    <row r="249" s="2" customFormat="1" ht="16.5" customHeight="1">
      <c r="A249" s="37"/>
      <c r="B249" s="38"/>
      <c r="C249" s="230" t="s">
        <v>674</v>
      </c>
      <c r="D249" s="230" t="s">
        <v>123</v>
      </c>
      <c r="E249" s="231" t="s">
        <v>695</v>
      </c>
      <c r="F249" s="232" t="s">
        <v>696</v>
      </c>
      <c r="G249" s="233" t="s">
        <v>143</v>
      </c>
      <c r="H249" s="234">
        <v>7</v>
      </c>
      <c r="I249" s="235"/>
      <c r="J249" s="236">
        <f>ROUND(I249*H249,2)</f>
        <v>0</v>
      </c>
      <c r="K249" s="232" t="s">
        <v>120</v>
      </c>
      <c r="L249" s="237"/>
      <c r="M249" s="238" t="s">
        <v>19</v>
      </c>
      <c r="N249" s="239" t="s">
        <v>41</v>
      </c>
      <c r="O249" s="83"/>
      <c r="P249" s="226">
        <f>O249*H249</f>
        <v>0</v>
      </c>
      <c r="Q249" s="226">
        <v>0.00020000000000000001</v>
      </c>
      <c r="R249" s="226">
        <f>Q249*H249</f>
        <v>0.0014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126</v>
      </c>
      <c r="AT249" s="228" t="s">
        <v>123</v>
      </c>
      <c r="AU249" s="228" t="s">
        <v>112</v>
      </c>
      <c r="AY249" s="16" t="s">
        <v>113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112</v>
      </c>
      <c r="BK249" s="229">
        <f>ROUND(I249*H249,2)</f>
        <v>0</v>
      </c>
      <c r="BL249" s="16" t="s">
        <v>121</v>
      </c>
      <c r="BM249" s="228" t="s">
        <v>697</v>
      </c>
    </row>
    <row r="250" s="2" customFormat="1" ht="21.75" customHeight="1">
      <c r="A250" s="37"/>
      <c r="B250" s="38"/>
      <c r="C250" s="217" t="s">
        <v>678</v>
      </c>
      <c r="D250" s="217" t="s">
        <v>116</v>
      </c>
      <c r="E250" s="218" t="s">
        <v>699</v>
      </c>
      <c r="F250" s="219" t="s">
        <v>700</v>
      </c>
      <c r="G250" s="220" t="s">
        <v>143</v>
      </c>
      <c r="H250" s="221">
        <v>7</v>
      </c>
      <c r="I250" s="222"/>
      <c r="J250" s="223">
        <f>ROUND(I250*H250,2)</f>
        <v>0</v>
      </c>
      <c r="K250" s="219" t="s">
        <v>120</v>
      </c>
      <c r="L250" s="43"/>
      <c r="M250" s="224" t="s">
        <v>19</v>
      </c>
      <c r="N250" s="225" t="s">
        <v>41</v>
      </c>
      <c r="O250" s="83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121</v>
      </c>
      <c r="AT250" s="228" t="s">
        <v>116</v>
      </c>
      <c r="AU250" s="228" t="s">
        <v>112</v>
      </c>
      <c r="AY250" s="16" t="s">
        <v>113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112</v>
      </c>
      <c r="BK250" s="229">
        <f>ROUND(I250*H250,2)</f>
        <v>0</v>
      </c>
      <c r="BL250" s="16" t="s">
        <v>121</v>
      </c>
      <c r="BM250" s="228" t="s">
        <v>701</v>
      </c>
    </row>
    <row r="251" s="2" customFormat="1" ht="16.5" customHeight="1">
      <c r="A251" s="37"/>
      <c r="B251" s="38"/>
      <c r="C251" s="230" t="s">
        <v>682</v>
      </c>
      <c r="D251" s="230" t="s">
        <v>123</v>
      </c>
      <c r="E251" s="231" t="s">
        <v>703</v>
      </c>
      <c r="F251" s="232" t="s">
        <v>704</v>
      </c>
      <c r="G251" s="233" t="s">
        <v>143</v>
      </c>
      <c r="H251" s="234">
        <v>7</v>
      </c>
      <c r="I251" s="235"/>
      <c r="J251" s="236">
        <f>ROUND(I251*H251,2)</f>
        <v>0</v>
      </c>
      <c r="K251" s="232" t="s">
        <v>120</v>
      </c>
      <c r="L251" s="237"/>
      <c r="M251" s="238" t="s">
        <v>19</v>
      </c>
      <c r="N251" s="239" t="s">
        <v>41</v>
      </c>
      <c r="O251" s="83"/>
      <c r="P251" s="226">
        <f>O251*H251</f>
        <v>0</v>
      </c>
      <c r="Q251" s="226">
        <v>0.0041999999999999997</v>
      </c>
      <c r="R251" s="226">
        <f>Q251*H251</f>
        <v>0.029399999999999999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126</v>
      </c>
      <c r="AT251" s="228" t="s">
        <v>123</v>
      </c>
      <c r="AU251" s="228" t="s">
        <v>112</v>
      </c>
      <c r="AY251" s="16" t="s">
        <v>113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112</v>
      </c>
      <c r="BK251" s="229">
        <f>ROUND(I251*H251,2)</f>
        <v>0</v>
      </c>
      <c r="BL251" s="16" t="s">
        <v>121</v>
      </c>
      <c r="BM251" s="228" t="s">
        <v>705</v>
      </c>
    </row>
    <row r="252" s="2" customFormat="1" ht="16.5" customHeight="1">
      <c r="A252" s="37"/>
      <c r="B252" s="38"/>
      <c r="C252" s="230" t="s">
        <v>686</v>
      </c>
      <c r="D252" s="230" t="s">
        <v>123</v>
      </c>
      <c r="E252" s="231" t="s">
        <v>707</v>
      </c>
      <c r="F252" s="232" t="s">
        <v>708</v>
      </c>
      <c r="G252" s="233" t="s">
        <v>143</v>
      </c>
      <c r="H252" s="234">
        <v>14</v>
      </c>
      <c r="I252" s="235"/>
      <c r="J252" s="236">
        <f>ROUND(I252*H252,2)</f>
        <v>0</v>
      </c>
      <c r="K252" s="232" t="s">
        <v>19</v>
      </c>
      <c r="L252" s="237"/>
      <c r="M252" s="238" t="s">
        <v>19</v>
      </c>
      <c r="N252" s="239" t="s">
        <v>41</v>
      </c>
      <c r="O252" s="83"/>
      <c r="P252" s="226">
        <f>O252*H252</f>
        <v>0</v>
      </c>
      <c r="Q252" s="226">
        <v>0.0041999999999999997</v>
      </c>
      <c r="R252" s="226">
        <f>Q252*H252</f>
        <v>0.058799999999999998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126</v>
      </c>
      <c r="AT252" s="228" t="s">
        <v>123</v>
      </c>
      <c r="AU252" s="228" t="s">
        <v>112</v>
      </c>
      <c r="AY252" s="16" t="s">
        <v>113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112</v>
      </c>
      <c r="BK252" s="229">
        <f>ROUND(I252*H252,2)</f>
        <v>0</v>
      </c>
      <c r="BL252" s="16" t="s">
        <v>121</v>
      </c>
      <c r="BM252" s="228" t="s">
        <v>709</v>
      </c>
    </row>
    <row r="253" s="2" customFormat="1" ht="21.75" customHeight="1">
      <c r="A253" s="37"/>
      <c r="B253" s="38"/>
      <c r="C253" s="217" t="s">
        <v>690</v>
      </c>
      <c r="D253" s="217" t="s">
        <v>116</v>
      </c>
      <c r="E253" s="218" t="s">
        <v>711</v>
      </c>
      <c r="F253" s="219" t="s">
        <v>712</v>
      </c>
      <c r="G253" s="220" t="s">
        <v>143</v>
      </c>
      <c r="H253" s="221">
        <v>7</v>
      </c>
      <c r="I253" s="222"/>
      <c r="J253" s="223">
        <f>ROUND(I253*H253,2)</f>
        <v>0</v>
      </c>
      <c r="K253" s="219" t="s">
        <v>120</v>
      </c>
      <c r="L253" s="43"/>
      <c r="M253" s="224" t="s">
        <v>19</v>
      </c>
      <c r="N253" s="225" t="s">
        <v>41</v>
      </c>
      <c r="O253" s="83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121</v>
      </c>
      <c r="AT253" s="228" t="s">
        <v>116</v>
      </c>
      <c r="AU253" s="228" t="s">
        <v>112</v>
      </c>
      <c r="AY253" s="16" t="s">
        <v>113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112</v>
      </c>
      <c r="BK253" s="229">
        <f>ROUND(I253*H253,2)</f>
        <v>0</v>
      </c>
      <c r="BL253" s="16" t="s">
        <v>121</v>
      </c>
      <c r="BM253" s="228" t="s">
        <v>713</v>
      </c>
    </row>
    <row r="254" s="2" customFormat="1" ht="16.5" customHeight="1">
      <c r="A254" s="37"/>
      <c r="B254" s="38"/>
      <c r="C254" s="230" t="s">
        <v>694</v>
      </c>
      <c r="D254" s="230" t="s">
        <v>123</v>
      </c>
      <c r="E254" s="231" t="s">
        <v>715</v>
      </c>
      <c r="F254" s="232" t="s">
        <v>716</v>
      </c>
      <c r="G254" s="233" t="s">
        <v>143</v>
      </c>
      <c r="H254" s="234">
        <v>7</v>
      </c>
      <c r="I254" s="235"/>
      <c r="J254" s="236">
        <f>ROUND(I254*H254,2)</f>
        <v>0</v>
      </c>
      <c r="K254" s="232" t="s">
        <v>300</v>
      </c>
      <c r="L254" s="237"/>
      <c r="M254" s="238" t="s">
        <v>19</v>
      </c>
      <c r="N254" s="239" t="s">
        <v>41</v>
      </c>
      <c r="O254" s="83"/>
      <c r="P254" s="226">
        <f>O254*H254</f>
        <v>0</v>
      </c>
      <c r="Q254" s="226">
        <v>9.9999999999999995E-07</v>
      </c>
      <c r="R254" s="226">
        <f>Q254*H254</f>
        <v>6.9999999999999999E-06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126</v>
      </c>
      <c r="AT254" s="228" t="s">
        <v>123</v>
      </c>
      <c r="AU254" s="228" t="s">
        <v>112</v>
      </c>
      <c r="AY254" s="16" t="s">
        <v>113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112</v>
      </c>
      <c r="BK254" s="229">
        <f>ROUND(I254*H254,2)</f>
        <v>0</v>
      </c>
      <c r="BL254" s="16" t="s">
        <v>121</v>
      </c>
      <c r="BM254" s="228" t="s">
        <v>717</v>
      </c>
    </row>
    <row r="255" s="2" customFormat="1" ht="21.75" customHeight="1">
      <c r="A255" s="37"/>
      <c r="B255" s="38"/>
      <c r="C255" s="217" t="s">
        <v>698</v>
      </c>
      <c r="D255" s="217" t="s">
        <v>116</v>
      </c>
      <c r="E255" s="218" t="s">
        <v>719</v>
      </c>
      <c r="F255" s="219" t="s">
        <v>720</v>
      </c>
      <c r="G255" s="220" t="s">
        <v>143</v>
      </c>
      <c r="H255" s="221">
        <v>13</v>
      </c>
      <c r="I255" s="222"/>
      <c r="J255" s="223">
        <f>ROUND(I255*H255,2)</f>
        <v>0</v>
      </c>
      <c r="K255" s="219" t="s">
        <v>120</v>
      </c>
      <c r="L255" s="43"/>
      <c r="M255" s="224" t="s">
        <v>19</v>
      </c>
      <c r="N255" s="225" t="s">
        <v>41</v>
      </c>
      <c r="O255" s="83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121</v>
      </c>
      <c r="AT255" s="228" t="s">
        <v>116</v>
      </c>
      <c r="AU255" s="228" t="s">
        <v>112</v>
      </c>
      <c r="AY255" s="16" t="s">
        <v>113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112</v>
      </c>
      <c r="BK255" s="229">
        <f>ROUND(I255*H255,2)</f>
        <v>0</v>
      </c>
      <c r="BL255" s="16" t="s">
        <v>121</v>
      </c>
      <c r="BM255" s="228" t="s">
        <v>721</v>
      </c>
    </row>
    <row r="256" s="2" customFormat="1" ht="16.5" customHeight="1">
      <c r="A256" s="37"/>
      <c r="B256" s="38"/>
      <c r="C256" s="230" t="s">
        <v>702</v>
      </c>
      <c r="D256" s="230" t="s">
        <v>123</v>
      </c>
      <c r="E256" s="231" t="s">
        <v>723</v>
      </c>
      <c r="F256" s="232" t="s">
        <v>724</v>
      </c>
      <c r="G256" s="233" t="s">
        <v>143</v>
      </c>
      <c r="H256" s="234">
        <v>13</v>
      </c>
      <c r="I256" s="235"/>
      <c r="J256" s="236">
        <f>ROUND(I256*H256,2)</f>
        <v>0</v>
      </c>
      <c r="K256" s="232" t="s">
        <v>120</v>
      </c>
      <c r="L256" s="237"/>
      <c r="M256" s="238" t="s">
        <v>19</v>
      </c>
      <c r="N256" s="239" t="s">
        <v>41</v>
      </c>
      <c r="O256" s="83"/>
      <c r="P256" s="226">
        <f>O256*H256</f>
        <v>0</v>
      </c>
      <c r="Q256" s="226">
        <v>0.00042999999999999999</v>
      </c>
      <c r="R256" s="226">
        <f>Q256*H256</f>
        <v>0.0055899999999999995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126</v>
      </c>
      <c r="AT256" s="228" t="s">
        <v>123</v>
      </c>
      <c r="AU256" s="228" t="s">
        <v>112</v>
      </c>
      <c r="AY256" s="16" t="s">
        <v>113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112</v>
      </c>
      <c r="BK256" s="229">
        <f>ROUND(I256*H256,2)</f>
        <v>0</v>
      </c>
      <c r="BL256" s="16" t="s">
        <v>121</v>
      </c>
      <c r="BM256" s="228" t="s">
        <v>725</v>
      </c>
    </row>
    <row r="257" s="2" customFormat="1" ht="16.5" customHeight="1">
      <c r="A257" s="37"/>
      <c r="B257" s="38"/>
      <c r="C257" s="230" t="s">
        <v>706</v>
      </c>
      <c r="D257" s="230" t="s">
        <v>123</v>
      </c>
      <c r="E257" s="231" t="s">
        <v>727</v>
      </c>
      <c r="F257" s="232" t="s">
        <v>728</v>
      </c>
      <c r="G257" s="233" t="s">
        <v>287</v>
      </c>
      <c r="H257" s="234">
        <v>12</v>
      </c>
      <c r="I257" s="235"/>
      <c r="J257" s="236">
        <f>ROUND(I257*H257,2)</f>
        <v>0</v>
      </c>
      <c r="K257" s="232" t="s">
        <v>19</v>
      </c>
      <c r="L257" s="237"/>
      <c r="M257" s="238" t="s">
        <v>19</v>
      </c>
      <c r="N257" s="239" t="s">
        <v>41</v>
      </c>
      <c r="O257" s="83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126</v>
      </c>
      <c r="AT257" s="228" t="s">
        <v>123</v>
      </c>
      <c r="AU257" s="228" t="s">
        <v>112</v>
      </c>
      <c r="AY257" s="16" t="s">
        <v>113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112</v>
      </c>
      <c r="BK257" s="229">
        <f>ROUND(I257*H257,2)</f>
        <v>0</v>
      </c>
      <c r="BL257" s="16" t="s">
        <v>121</v>
      </c>
      <c r="BM257" s="228" t="s">
        <v>729</v>
      </c>
    </row>
    <row r="258" s="2" customFormat="1" ht="16.5" customHeight="1">
      <c r="A258" s="37"/>
      <c r="B258" s="38"/>
      <c r="C258" s="230" t="s">
        <v>710</v>
      </c>
      <c r="D258" s="230" t="s">
        <v>123</v>
      </c>
      <c r="E258" s="231" t="s">
        <v>731</v>
      </c>
      <c r="F258" s="232" t="s">
        <v>732</v>
      </c>
      <c r="G258" s="233" t="s">
        <v>287</v>
      </c>
      <c r="H258" s="234">
        <v>1</v>
      </c>
      <c r="I258" s="235"/>
      <c r="J258" s="236">
        <f>ROUND(I258*H258,2)</f>
        <v>0</v>
      </c>
      <c r="K258" s="232" t="s">
        <v>19</v>
      </c>
      <c r="L258" s="237"/>
      <c r="M258" s="238" t="s">
        <v>19</v>
      </c>
      <c r="N258" s="239" t="s">
        <v>41</v>
      </c>
      <c r="O258" s="83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126</v>
      </c>
      <c r="AT258" s="228" t="s">
        <v>123</v>
      </c>
      <c r="AU258" s="228" t="s">
        <v>112</v>
      </c>
      <c r="AY258" s="16" t="s">
        <v>113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112</v>
      </c>
      <c r="BK258" s="229">
        <f>ROUND(I258*H258,2)</f>
        <v>0</v>
      </c>
      <c r="BL258" s="16" t="s">
        <v>121</v>
      </c>
      <c r="BM258" s="228" t="s">
        <v>733</v>
      </c>
    </row>
    <row r="259" s="2" customFormat="1" ht="16.5" customHeight="1">
      <c r="A259" s="37"/>
      <c r="B259" s="38"/>
      <c r="C259" s="230" t="s">
        <v>714</v>
      </c>
      <c r="D259" s="230" t="s">
        <v>123</v>
      </c>
      <c r="E259" s="231" t="s">
        <v>735</v>
      </c>
      <c r="F259" s="232" t="s">
        <v>736</v>
      </c>
      <c r="G259" s="233" t="s">
        <v>287</v>
      </c>
      <c r="H259" s="234">
        <v>12</v>
      </c>
      <c r="I259" s="235"/>
      <c r="J259" s="236">
        <f>ROUND(I259*H259,2)</f>
        <v>0</v>
      </c>
      <c r="K259" s="232" t="s">
        <v>19</v>
      </c>
      <c r="L259" s="237"/>
      <c r="M259" s="238" t="s">
        <v>19</v>
      </c>
      <c r="N259" s="239" t="s">
        <v>41</v>
      </c>
      <c r="O259" s="83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126</v>
      </c>
      <c r="AT259" s="228" t="s">
        <v>123</v>
      </c>
      <c r="AU259" s="228" t="s">
        <v>112</v>
      </c>
      <c r="AY259" s="16" t="s">
        <v>113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112</v>
      </c>
      <c r="BK259" s="229">
        <f>ROUND(I259*H259,2)</f>
        <v>0</v>
      </c>
      <c r="BL259" s="16" t="s">
        <v>121</v>
      </c>
      <c r="BM259" s="228" t="s">
        <v>737</v>
      </c>
    </row>
    <row r="260" s="2" customFormat="1" ht="33" customHeight="1">
      <c r="A260" s="37"/>
      <c r="B260" s="38"/>
      <c r="C260" s="217" t="s">
        <v>718</v>
      </c>
      <c r="D260" s="217" t="s">
        <v>116</v>
      </c>
      <c r="E260" s="218" t="s">
        <v>739</v>
      </c>
      <c r="F260" s="219" t="s">
        <v>740</v>
      </c>
      <c r="G260" s="220" t="s">
        <v>143</v>
      </c>
      <c r="H260" s="221">
        <v>7</v>
      </c>
      <c r="I260" s="222"/>
      <c r="J260" s="223">
        <f>ROUND(I260*H260,2)</f>
        <v>0</v>
      </c>
      <c r="K260" s="219" t="s">
        <v>120</v>
      </c>
      <c r="L260" s="43"/>
      <c r="M260" s="224" t="s">
        <v>19</v>
      </c>
      <c r="N260" s="225" t="s">
        <v>41</v>
      </c>
      <c r="O260" s="83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121</v>
      </c>
      <c r="AT260" s="228" t="s">
        <v>116</v>
      </c>
      <c r="AU260" s="228" t="s">
        <v>112</v>
      </c>
      <c r="AY260" s="16" t="s">
        <v>113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112</v>
      </c>
      <c r="BK260" s="229">
        <f>ROUND(I260*H260,2)</f>
        <v>0</v>
      </c>
      <c r="BL260" s="16" t="s">
        <v>121</v>
      </c>
      <c r="BM260" s="228" t="s">
        <v>741</v>
      </c>
    </row>
    <row r="261" s="2" customFormat="1" ht="21.75" customHeight="1">
      <c r="A261" s="37"/>
      <c r="B261" s="38"/>
      <c r="C261" s="230" t="s">
        <v>722</v>
      </c>
      <c r="D261" s="230" t="s">
        <v>123</v>
      </c>
      <c r="E261" s="231" t="s">
        <v>743</v>
      </c>
      <c r="F261" s="232" t="s">
        <v>744</v>
      </c>
      <c r="G261" s="233" t="s">
        <v>143</v>
      </c>
      <c r="H261" s="234">
        <v>7</v>
      </c>
      <c r="I261" s="235"/>
      <c r="J261" s="236">
        <f>ROUND(I261*H261,2)</f>
        <v>0</v>
      </c>
      <c r="K261" s="232" t="s">
        <v>19</v>
      </c>
      <c r="L261" s="237"/>
      <c r="M261" s="238" t="s">
        <v>19</v>
      </c>
      <c r="N261" s="239" t="s">
        <v>41</v>
      </c>
      <c r="O261" s="83"/>
      <c r="P261" s="226">
        <f>O261*H261</f>
        <v>0</v>
      </c>
      <c r="Q261" s="226">
        <v>0.0025000000000000001</v>
      </c>
      <c r="R261" s="226">
        <f>Q261*H261</f>
        <v>0.017500000000000002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126</v>
      </c>
      <c r="AT261" s="228" t="s">
        <v>123</v>
      </c>
      <c r="AU261" s="228" t="s">
        <v>112</v>
      </c>
      <c r="AY261" s="16" t="s">
        <v>113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112</v>
      </c>
      <c r="BK261" s="229">
        <f>ROUND(I261*H261,2)</f>
        <v>0</v>
      </c>
      <c r="BL261" s="16" t="s">
        <v>121</v>
      </c>
      <c r="BM261" s="228" t="s">
        <v>745</v>
      </c>
    </row>
    <row r="262" s="2" customFormat="1" ht="33" customHeight="1">
      <c r="A262" s="37"/>
      <c r="B262" s="38"/>
      <c r="C262" s="217" t="s">
        <v>726</v>
      </c>
      <c r="D262" s="217" t="s">
        <v>116</v>
      </c>
      <c r="E262" s="218" t="s">
        <v>739</v>
      </c>
      <c r="F262" s="219" t="s">
        <v>740</v>
      </c>
      <c r="G262" s="220" t="s">
        <v>143</v>
      </c>
      <c r="H262" s="221">
        <v>8</v>
      </c>
      <c r="I262" s="222"/>
      <c r="J262" s="223">
        <f>ROUND(I262*H262,2)</f>
        <v>0</v>
      </c>
      <c r="K262" s="219" t="s">
        <v>120</v>
      </c>
      <c r="L262" s="43"/>
      <c r="M262" s="224" t="s">
        <v>19</v>
      </c>
      <c r="N262" s="225" t="s">
        <v>41</v>
      </c>
      <c r="O262" s="83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121</v>
      </c>
      <c r="AT262" s="228" t="s">
        <v>116</v>
      </c>
      <c r="AU262" s="228" t="s">
        <v>112</v>
      </c>
      <c r="AY262" s="16" t="s">
        <v>113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112</v>
      </c>
      <c r="BK262" s="229">
        <f>ROUND(I262*H262,2)</f>
        <v>0</v>
      </c>
      <c r="BL262" s="16" t="s">
        <v>121</v>
      </c>
      <c r="BM262" s="228" t="s">
        <v>747</v>
      </c>
    </row>
    <row r="263" s="2" customFormat="1" ht="16.5" customHeight="1">
      <c r="A263" s="37"/>
      <c r="B263" s="38"/>
      <c r="C263" s="230" t="s">
        <v>730</v>
      </c>
      <c r="D263" s="230" t="s">
        <v>123</v>
      </c>
      <c r="E263" s="231" t="s">
        <v>749</v>
      </c>
      <c r="F263" s="232" t="s">
        <v>750</v>
      </c>
      <c r="G263" s="233" t="s">
        <v>143</v>
      </c>
      <c r="H263" s="234">
        <v>8</v>
      </c>
      <c r="I263" s="235"/>
      <c r="J263" s="236">
        <f>ROUND(I263*H263,2)</f>
        <v>0</v>
      </c>
      <c r="K263" s="232" t="s">
        <v>19</v>
      </c>
      <c r="L263" s="237"/>
      <c r="M263" s="238" t="s">
        <v>19</v>
      </c>
      <c r="N263" s="239" t="s">
        <v>41</v>
      </c>
      <c r="O263" s="83"/>
      <c r="P263" s="226">
        <f>O263*H263</f>
        <v>0</v>
      </c>
      <c r="Q263" s="226">
        <v>0.0025000000000000001</v>
      </c>
      <c r="R263" s="226">
        <f>Q263*H263</f>
        <v>0.02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126</v>
      </c>
      <c r="AT263" s="228" t="s">
        <v>123</v>
      </c>
      <c r="AU263" s="228" t="s">
        <v>112</v>
      </c>
      <c r="AY263" s="16" t="s">
        <v>113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112</v>
      </c>
      <c r="BK263" s="229">
        <f>ROUND(I263*H263,2)</f>
        <v>0</v>
      </c>
      <c r="BL263" s="16" t="s">
        <v>121</v>
      </c>
      <c r="BM263" s="228" t="s">
        <v>751</v>
      </c>
    </row>
    <row r="264" s="2" customFormat="1" ht="33" customHeight="1">
      <c r="A264" s="37"/>
      <c r="B264" s="38"/>
      <c r="C264" s="217" t="s">
        <v>734</v>
      </c>
      <c r="D264" s="217" t="s">
        <v>116</v>
      </c>
      <c r="E264" s="218" t="s">
        <v>753</v>
      </c>
      <c r="F264" s="219" t="s">
        <v>754</v>
      </c>
      <c r="G264" s="220" t="s">
        <v>143</v>
      </c>
      <c r="H264" s="221">
        <v>28</v>
      </c>
      <c r="I264" s="222"/>
      <c r="J264" s="223">
        <f>ROUND(I264*H264,2)</f>
        <v>0</v>
      </c>
      <c r="K264" s="219" t="s">
        <v>300</v>
      </c>
      <c r="L264" s="43"/>
      <c r="M264" s="224" t="s">
        <v>19</v>
      </c>
      <c r="N264" s="225" t="s">
        <v>41</v>
      </c>
      <c r="O264" s="83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121</v>
      </c>
      <c r="AT264" s="228" t="s">
        <v>116</v>
      </c>
      <c r="AU264" s="228" t="s">
        <v>112</v>
      </c>
      <c r="AY264" s="16" t="s">
        <v>113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112</v>
      </c>
      <c r="BK264" s="229">
        <f>ROUND(I264*H264,2)</f>
        <v>0</v>
      </c>
      <c r="BL264" s="16" t="s">
        <v>121</v>
      </c>
      <c r="BM264" s="228" t="s">
        <v>755</v>
      </c>
    </row>
    <row r="265" s="2" customFormat="1" ht="21.75" customHeight="1">
      <c r="A265" s="37"/>
      <c r="B265" s="38"/>
      <c r="C265" s="230" t="s">
        <v>738</v>
      </c>
      <c r="D265" s="230" t="s">
        <v>123</v>
      </c>
      <c r="E265" s="231" t="s">
        <v>757</v>
      </c>
      <c r="F265" s="232" t="s">
        <v>758</v>
      </c>
      <c r="G265" s="233" t="s">
        <v>143</v>
      </c>
      <c r="H265" s="234">
        <v>16</v>
      </c>
      <c r="I265" s="235"/>
      <c r="J265" s="236">
        <f>ROUND(I265*H265,2)</f>
        <v>0</v>
      </c>
      <c r="K265" s="232" t="s">
        <v>19</v>
      </c>
      <c r="L265" s="237"/>
      <c r="M265" s="238" t="s">
        <v>19</v>
      </c>
      <c r="N265" s="239" t="s">
        <v>41</v>
      </c>
      <c r="O265" s="83"/>
      <c r="P265" s="226">
        <f>O265*H265</f>
        <v>0</v>
      </c>
      <c r="Q265" s="226">
        <v>0.00059999999999999995</v>
      </c>
      <c r="R265" s="226">
        <f>Q265*H265</f>
        <v>0.0095999999999999992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126</v>
      </c>
      <c r="AT265" s="228" t="s">
        <v>123</v>
      </c>
      <c r="AU265" s="228" t="s">
        <v>112</v>
      </c>
      <c r="AY265" s="16" t="s">
        <v>113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112</v>
      </c>
      <c r="BK265" s="229">
        <f>ROUND(I265*H265,2)</f>
        <v>0</v>
      </c>
      <c r="BL265" s="16" t="s">
        <v>121</v>
      </c>
      <c r="BM265" s="228" t="s">
        <v>759</v>
      </c>
    </row>
    <row r="266" s="2" customFormat="1" ht="21.75" customHeight="1">
      <c r="A266" s="37"/>
      <c r="B266" s="38"/>
      <c r="C266" s="230" t="s">
        <v>742</v>
      </c>
      <c r="D266" s="230" t="s">
        <v>123</v>
      </c>
      <c r="E266" s="231" t="s">
        <v>880</v>
      </c>
      <c r="F266" s="232" t="s">
        <v>881</v>
      </c>
      <c r="G266" s="233" t="s">
        <v>143</v>
      </c>
      <c r="H266" s="234">
        <v>1</v>
      </c>
      <c r="I266" s="235"/>
      <c r="J266" s="236">
        <f>ROUND(I266*H266,2)</f>
        <v>0</v>
      </c>
      <c r="K266" s="232" t="s">
        <v>19</v>
      </c>
      <c r="L266" s="237"/>
      <c r="M266" s="238" t="s">
        <v>19</v>
      </c>
      <c r="N266" s="239" t="s">
        <v>41</v>
      </c>
      <c r="O266" s="83"/>
      <c r="P266" s="226">
        <f>O266*H266</f>
        <v>0</v>
      </c>
      <c r="Q266" s="226">
        <v>0.00059999999999999995</v>
      </c>
      <c r="R266" s="226">
        <f>Q266*H266</f>
        <v>0.00059999999999999995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126</v>
      </c>
      <c r="AT266" s="228" t="s">
        <v>123</v>
      </c>
      <c r="AU266" s="228" t="s">
        <v>112</v>
      </c>
      <c r="AY266" s="16" t="s">
        <v>113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112</v>
      </c>
      <c r="BK266" s="229">
        <f>ROUND(I266*H266,2)</f>
        <v>0</v>
      </c>
      <c r="BL266" s="16" t="s">
        <v>121</v>
      </c>
      <c r="BM266" s="228" t="s">
        <v>882</v>
      </c>
    </row>
    <row r="267" s="2" customFormat="1" ht="21.75" customHeight="1">
      <c r="A267" s="37"/>
      <c r="B267" s="38"/>
      <c r="C267" s="230" t="s">
        <v>746</v>
      </c>
      <c r="D267" s="230" t="s">
        <v>123</v>
      </c>
      <c r="E267" s="231" t="s">
        <v>761</v>
      </c>
      <c r="F267" s="232" t="s">
        <v>762</v>
      </c>
      <c r="G267" s="233" t="s">
        <v>143</v>
      </c>
      <c r="H267" s="234">
        <v>12</v>
      </c>
      <c r="I267" s="235"/>
      <c r="J267" s="236">
        <f>ROUND(I267*H267,2)</f>
        <v>0</v>
      </c>
      <c r="K267" s="232" t="s">
        <v>19</v>
      </c>
      <c r="L267" s="237"/>
      <c r="M267" s="238" t="s">
        <v>19</v>
      </c>
      <c r="N267" s="239" t="s">
        <v>41</v>
      </c>
      <c r="O267" s="83"/>
      <c r="P267" s="226">
        <f>O267*H267</f>
        <v>0</v>
      </c>
      <c r="Q267" s="226">
        <v>0.00050000000000000001</v>
      </c>
      <c r="R267" s="226">
        <f>Q267*H267</f>
        <v>0.0060000000000000001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126</v>
      </c>
      <c r="AT267" s="228" t="s">
        <v>123</v>
      </c>
      <c r="AU267" s="228" t="s">
        <v>112</v>
      </c>
      <c r="AY267" s="16" t="s">
        <v>113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112</v>
      </c>
      <c r="BK267" s="229">
        <f>ROUND(I267*H267,2)</f>
        <v>0</v>
      </c>
      <c r="BL267" s="16" t="s">
        <v>121</v>
      </c>
      <c r="BM267" s="228" t="s">
        <v>763</v>
      </c>
    </row>
    <row r="268" s="2" customFormat="1" ht="33" customHeight="1">
      <c r="A268" s="37"/>
      <c r="B268" s="38"/>
      <c r="C268" s="217" t="s">
        <v>748</v>
      </c>
      <c r="D268" s="217" t="s">
        <v>116</v>
      </c>
      <c r="E268" s="218" t="s">
        <v>765</v>
      </c>
      <c r="F268" s="219" t="s">
        <v>766</v>
      </c>
      <c r="G268" s="220" t="s">
        <v>143</v>
      </c>
      <c r="H268" s="221">
        <v>1</v>
      </c>
      <c r="I268" s="222"/>
      <c r="J268" s="223">
        <f>ROUND(I268*H268,2)</f>
        <v>0</v>
      </c>
      <c r="K268" s="219" t="s">
        <v>120</v>
      </c>
      <c r="L268" s="43"/>
      <c r="M268" s="224" t="s">
        <v>19</v>
      </c>
      <c r="N268" s="225" t="s">
        <v>41</v>
      </c>
      <c r="O268" s="83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121</v>
      </c>
      <c r="AT268" s="228" t="s">
        <v>116</v>
      </c>
      <c r="AU268" s="228" t="s">
        <v>112</v>
      </c>
      <c r="AY268" s="16" t="s">
        <v>113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112</v>
      </c>
      <c r="BK268" s="229">
        <f>ROUND(I268*H268,2)</f>
        <v>0</v>
      </c>
      <c r="BL268" s="16" t="s">
        <v>121</v>
      </c>
      <c r="BM268" s="228" t="s">
        <v>767</v>
      </c>
    </row>
    <row r="269" s="2" customFormat="1" ht="21.75" customHeight="1">
      <c r="A269" s="37"/>
      <c r="B269" s="38"/>
      <c r="C269" s="230" t="s">
        <v>752</v>
      </c>
      <c r="D269" s="230" t="s">
        <v>123</v>
      </c>
      <c r="E269" s="231" t="s">
        <v>769</v>
      </c>
      <c r="F269" s="232" t="s">
        <v>770</v>
      </c>
      <c r="G269" s="233" t="s">
        <v>143</v>
      </c>
      <c r="H269" s="234">
        <v>1</v>
      </c>
      <c r="I269" s="235"/>
      <c r="J269" s="236">
        <f>ROUND(I269*H269,2)</f>
        <v>0</v>
      </c>
      <c r="K269" s="232" t="s">
        <v>120</v>
      </c>
      <c r="L269" s="237"/>
      <c r="M269" s="238" t="s">
        <v>19</v>
      </c>
      <c r="N269" s="239" t="s">
        <v>41</v>
      </c>
      <c r="O269" s="83"/>
      <c r="P269" s="226">
        <f>O269*H269</f>
        <v>0</v>
      </c>
      <c r="Q269" s="226">
        <v>0.0022000000000000001</v>
      </c>
      <c r="R269" s="226">
        <f>Q269*H269</f>
        <v>0.0022000000000000001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126</v>
      </c>
      <c r="AT269" s="228" t="s">
        <v>123</v>
      </c>
      <c r="AU269" s="228" t="s">
        <v>112</v>
      </c>
      <c r="AY269" s="16" t="s">
        <v>113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112</v>
      </c>
      <c r="BK269" s="229">
        <f>ROUND(I269*H269,2)</f>
        <v>0</v>
      </c>
      <c r="BL269" s="16" t="s">
        <v>121</v>
      </c>
      <c r="BM269" s="228" t="s">
        <v>771</v>
      </c>
    </row>
    <row r="270" s="2" customFormat="1" ht="33" customHeight="1">
      <c r="A270" s="37"/>
      <c r="B270" s="38"/>
      <c r="C270" s="217" t="s">
        <v>756</v>
      </c>
      <c r="D270" s="217" t="s">
        <v>116</v>
      </c>
      <c r="E270" s="218" t="s">
        <v>773</v>
      </c>
      <c r="F270" s="219" t="s">
        <v>774</v>
      </c>
      <c r="G270" s="220" t="s">
        <v>143</v>
      </c>
      <c r="H270" s="221">
        <v>8</v>
      </c>
      <c r="I270" s="222"/>
      <c r="J270" s="223">
        <f>ROUND(I270*H270,2)</f>
        <v>0</v>
      </c>
      <c r="K270" s="219" t="s">
        <v>120</v>
      </c>
      <c r="L270" s="43"/>
      <c r="M270" s="224" t="s">
        <v>19</v>
      </c>
      <c r="N270" s="225" t="s">
        <v>41</v>
      </c>
      <c r="O270" s="83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121</v>
      </c>
      <c r="AT270" s="228" t="s">
        <v>116</v>
      </c>
      <c r="AU270" s="228" t="s">
        <v>112</v>
      </c>
      <c r="AY270" s="16" t="s">
        <v>113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112</v>
      </c>
      <c r="BK270" s="229">
        <f>ROUND(I270*H270,2)</f>
        <v>0</v>
      </c>
      <c r="BL270" s="16" t="s">
        <v>121</v>
      </c>
      <c r="BM270" s="228" t="s">
        <v>775</v>
      </c>
    </row>
    <row r="271" s="2" customFormat="1" ht="16.5" customHeight="1">
      <c r="A271" s="37"/>
      <c r="B271" s="38"/>
      <c r="C271" s="230" t="s">
        <v>760</v>
      </c>
      <c r="D271" s="230" t="s">
        <v>123</v>
      </c>
      <c r="E271" s="231" t="s">
        <v>777</v>
      </c>
      <c r="F271" s="232" t="s">
        <v>778</v>
      </c>
      <c r="G271" s="233" t="s">
        <v>143</v>
      </c>
      <c r="H271" s="234">
        <v>8</v>
      </c>
      <c r="I271" s="235"/>
      <c r="J271" s="236">
        <f>ROUND(I271*H271,2)</f>
        <v>0</v>
      </c>
      <c r="K271" s="232" t="s">
        <v>19</v>
      </c>
      <c r="L271" s="237"/>
      <c r="M271" s="238" t="s">
        <v>19</v>
      </c>
      <c r="N271" s="239" t="s">
        <v>41</v>
      </c>
      <c r="O271" s="83"/>
      <c r="P271" s="226">
        <f>O271*H271</f>
        <v>0</v>
      </c>
      <c r="Q271" s="226">
        <v>0.0025000000000000001</v>
      </c>
      <c r="R271" s="226">
        <f>Q271*H271</f>
        <v>0.02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126</v>
      </c>
      <c r="AT271" s="228" t="s">
        <v>123</v>
      </c>
      <c r="AU271" s="228" t="s">
        <v>112</v>
      </c>
      <c r="AY271" s="16" t="s">
        <v>113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112</v>
      </c>
      <c r="BK271" s="229">
        <f>ROUND(I271*H271,2)</f>
        <v>0</v>
      </c>
      <c r="BL271" s="16" t="s">
        <v>121</v>
      </c>
      <c r="BM271" s="228" t="s">
        <v>779</v>
      </c>
    </row>
    <row r="272" s="2" customFormat="1" ht="33" customHeight="1">
      <c r="A272" s="37"/>
      <c r="B272" s="38"/>
      <c r="C272" s="217" t="s">
        <v>764</v>
      </c>
      <c r="D272" s="217" t="s">
        <v>116</v>
      </c>
      <c r="E272" s="218" t="s">
        <v>773</v>
      </c>
      <c r="F272" s="219" t="s">
        <v>774</v>
      </c>
      <c r="G272" s="220" t="s">
        <v>143</v>
      </c>
      <c r="H272" s="221">
        <v>2</v>
      </c>
      <c r="I272" s="222"/>
      <c r="J272" s="223">
        <f>ROUND(I272*H272,2)</f>
        <v>0</v>
      </c>
      <c r="K272" s="219" t="s">
        <v>120</v>
      </c>
      <c r="L272" s="43"/>
      <c r="M272" s="224" t="s">
        <v>19</v>
      </c>
      <c r="N272" s="225" t="s">
        <v>41</v>
      </c>
      <c r="O272" s="83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121</v>
      </c>
      <c r="AT272" s="228" t="s">
        <v>116</v>
      </c>
      <c r="AU272" s="228" t="s">
        <v>112</v>
      </c>
      <c r="AY272" s="16" t="s">
        <v>113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112</v>
      </c>
      <c r="BK272" s="229">
        <f>ROUND(I272*H272,2)</f>
        <v>0</v>
      </c>
      <c r="BL272" s="16" t="s">
        <v>121</v>
      </c>
      <c r="BM272" s="228" t="s">
        <v>781</v>
      </c>
    </row>
    <row r="273" s="2" customFormat="1" ht="16.5" customHeight="1">
      <c r="A273" s="37"/>
      <c r="B273" s="38"/>
      <c r="C273" s="230" t="s">
        <v>768</v>
      </c>
      <c r="D273" s="230" t="s">
        <v>123</v>
      </c>
      <c r="E273" s="231" t="s">
        <v>783</v>
      </c>
      <c r="F273" s="232" t="s">
        <v>784</v>
      </c>
      <c r="G273" s="233" t="s">
        <v>143</v>
      </c>
      <c r="H273" s="234">
        <v>2</v>
      </c>
      <c r="I273" s="235"/>
      <c r="J273" s="236">
        <f>ROUND(I273*H273,2)</f>
        <v>0</v>
      </c>
      <c r="K273" s="232" t="s">
        <v>19</v>
      </c>
      <c r="L273" s="237"/>
      <c r="M273" s="238" t="s">
        <v>19</v>
      </c>
      <c r="N273" s="239" t="s">
        <v>41</v>
      </c>
      <c r="O273" s="83"/>
      <c r="P273" s="226">
        <f>O273*H273</f>
        <v>0</v>
      </c>
      <c r="Q273" s="226">
        <v>0.0025000000000000001</v>
      </c>
      <c r="R273" s="226">
        <f>Q273*H273</f>
        <v>0.0050000000000000001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126</v>
      </c>
      <c r="AT273" s="228" t="s">
        <v>123</v>
      </c>
      <c r="AU273" s="228" t="s">
        <v>112</v>
      </c>
      <c r="AY273" s="16" t="s">
        <v>113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112</v>
      </c>
      <c r="BK273" s="229">
        <f>ROUND(I273*H273,2)</f>
        <v>0</v>
      </c>
      <c r="BL273" s="16" t="s">
        <v>121</v>
      </c>
      <c r="BM273" s="228" t="s">
        <v>785</v>
      </c>
    </row>
    <row r="274" s="2" customFormat="1" ht="21.75" customHeight="1">
      <c r="A274" s="37"/>
      <c r="B274" s="38"/>
      <c r="C274" s="217" t="s">
        <v>772</v>
      </c>
      <c r="D274" s="217" t="s">
        <v>116</v>
      </c>
      <c r="E274" s="218" t="s">
        <v>787</v>
      </c>
      <c r="F274" s="219" t="s">
        <v>788</v>
      </c>
      <c r="G274" s="220" t="s">
        <v>143</v>
      </c>
      <c r="H274" s="221">
        <v>3</v>
      </c>
      <c r="I274" s="222"/>
      <c r="J274" s="223">
        <f>ROUND(I274*H274,2)</f>
        <v>0</v>
      </c>
      <c r="K274" s="219" t="s">
        <v>120</v>
      </c>
      <c r="L274" s="43"/>
      <c r="M274" s="224" t="s">
        <v>19</v>
      </c>
      <c r="N274" s="225" t="s">
        <v>41</v>
      </c>
      <c r="O274" s="83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121</v>
      </c>
      <c r="AT274" s="228" t="s">
        <v>116</v>
      </c>
      <c r="AU274" s="228" t="s">
        <v>112</v>
      </c>
      <c r="AY274" s="16" t="s">
        <v>113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112</v>
      </c>
      <c r="BK274" s="229">
        <f>ROUND(I274*H274,2)</f>
        <v>0</v>
      </c>
      <c r="BL274" s="16" t="s">
        <v>121</v>
      </c>
      <c r="BM274" s="228" t="s">
        <v>789</v>
      </c>
    </row>
    <row r="275" s="2" customFormat="1" ht="21.75" customHeight="1">
      <c r="A275" s="37"/>
      <c r="B275" s="38"/>
      <c r="C275" s="230" t="s">
        <v>776</v>
      </c>
      <c r="D275" s="230" t="s">
        <v>123</v>
      </c>
      <c r="E275" s="231" t="s">
        <v>791</v>
      </c>
      <c r="F275" s="232" t="s">
        <v>792</v>
      </c>
      <c r="G275" s="233" t="s">
        <v>143</v>
      </c>
      <c r="H275" s="234">
        <v>3</v>
      </c>
      <c r="I275" s="235"/>
      <c r="J275" s="236">
        <f>ROUND(I275*H275,2)</f>
        <v>0</v>
      </c>
      <c r="K275" s="232" t="s">
        <v>19</v>
      </c>
      <c r="L275" s="237"/>
      <c r="M275" s="238" t="s">
        <v>19</v>
      </c>
      <c r="N275" s="239" t="s">
        <v>41</v>
      </c>
      <c r="O275" s="83"/>
      <c r="P275" s="226">
        <f>O275*H275</f>
        <v>0</v>
      </c>
      <c r="Q275" s="226">
        <v>0.0022000000000000001</v>
      </c>
      <c r="R275" s="226">
        <f>Q275*H275</f>
        <v>0.0066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126</v>
      </c>
      <c r="AT275" s="228" t="s">
        <v>123</v>
      </c>
      <c r="AU275" s="228" t="s">
        <v>112</v>
      </c>
      <c r="AY275" s="16" t="s">
        <v>113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112</v>
      </c>
      <c r="BK275" s="229">
        <f>ROUND(I275*H275,2)</f>
        <v>0</v>
      </c>
      <c r="BL275" s="16" t="s">
        <v>121</v>
      </c>
      <c r="BM275" s="228" t="s">
        <v>793</v>
      </c>
    </row>
    <row r="276" s="2" customFormat="1" ht="33" customHeight="1">
      <c r="A276" s="37"/>
      <c r="B276" s="38"/>
      <c r="C276" s="217" t="s">
        <v>780</v>
      </c>
      <c r="D276" s="217" t="s">
        <v>116</v>
      </c>
      <c r="E276" s="218" t="s">
        <v>795</v>
      </c>
      <c r="F276" s="219" t="s">
        <v>796</v>
      </c>
      <c r="G276" s="220" t="s">
        <v>143</v>
      </c>
      <c r="H276" s="221">
        <v>12</v>
      </c>
      <c r="I276" s="222"/>
      <c r="J276" s="223">
        <f>ROUND(I276*H276,2)</f>
        <v>0</v>
      </c>
      <c r="K276" s="219" t="s">
        <v>120</v>
      </c>
      <c r="L276" s="43"/>
      <c r="M276" s="224" t="s">
        <v>19</v>
      </c>
      <c r="N276" s="225" t="s">
        <v>41</v>
      </c>
      <c r="O276" s="83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121</v>
      </c>
      <c r="AT276" s="228" t="s">
        <v>116</v>
      </c>
      <c r="AU276" s="228" t="s">
        <v>112</v>
      </c>
      <c r="AY276" s="16" t="s">
        <v>113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112</v>
      </c>
      <c r="BK276" s="229">
        <f>ROUND(I276*H276,2)</f>
        <v>0</v>
      </c>
      <c r="BL276" s="16" t="s">
        <v>121</v>
      </c>
      <c r="BM276" s="228" t="s">
        <v>797</v>
      </c>
    </row>
    <row r="277" s="2" customFormat="1" ht="16.5" customHeight="1">
      <c r="A277" s="37"/>
      <c r="B277" s="38"/>
      <c r="C277" s="230" t="s">
        <v>782</v>
      </c>
      <c r="D277" s="230" t="s">
        <v>123</v>
      </c>
      <c r="E277" s="231" t="s">
        <v>799</v>
      </c>
      <c r="F277" s="232" t="s">
        <v>800</v>
      </c>
      <c r="G277" s="233" t="s">
        <v>143</v>
      </c>
      <c r="H277" s="234">
        <v>12</v>
      </c>
      <c r="I277" s="235"/>
      <c r="J277" s="236">
        <f>ROUND(I277*H277,2)</f>
        <v>0</v>
      </c>
      <c r="K277" s="232" t="s">
        <v>19</v>
      </c>
      <c r="L277" s="237"/>
      <c r="M277" s="238" t="s">
        <v>19</v>
      </c>
      <c r="N277" s="239" t="s">
        <v>41</v>
      </c>
      <c r="O277" s="83"/>
      <c r="P277" s="226">
        <f>O277*H277</f>
        <v>0</v>
      </c>
      <c r="Q277" s="226">
        <v>0.0025000000000000001</v>
      </c>
      <c r="R277" s="226">
        <f>Q277*H277</f>
        <v>0.029999999999999999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126</v>
      </c>
      <c r="AT277" s="228" t="s">
        <v>123</v>
      </c>
      <c r="AU277" s="228" t="s">
        <v>112</v>
      </c>
      <c r="AY277" s="16" t="s">
        <v>113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112</v>
      </c>
      <c r="BK277" s="229">
        <f>ROUND(I277*H277,2)</f>
        <v>0</v>
      </c>
      <c r="BL277" s="16" t="s">
        <v>121</v>
      </c>
      <c r="BM277" s="228" t="s">
        <v>801</v>
      </c>
    </row>
    <row r="278" s="12" customFormat="1" ht="25.92" customHeight="1">
      <c r="A278" s="12"/>
      <c r="B278" s="201"/>
      <c r="C278" s="202"/>
      <c r="D278" s="203" t="s">
        <v>68</v>
      </c>
      <c r="E278" s="204" t="s">
        <v>123</v>
      </c>
      <c r="F278" s="204" t="s">
        <v>802</v>
      </c>
      <c r="G278" s="202"/>
      <c r="H278" s="202"/>
      <c r="I278" s="205"/>
      <c r="J278" s="206">
        <f>BK278</f>
        <v>0</v>
      </c>
      <c r="K278" s="202"/>
      <c r="L278" s="207"/>
      <c r="M278" s="208"/>
      <c r="N278" s="209"/>
      <c r="O278" s="209"/>
      <c r="P278" s="210">
        <f>P279</f>
        <v>0</v>
      </c>
      <c r="Q278" s="209"/>
      <c r="R278" s="210">
        <f>R279</f>
        <v>7.1050000000000004</v>
      </c>
      <c r="S278" s="209"/>
      <c r="T278" s="211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2" t="s">
        <v>128</v>
      </c>
      <c r="AT278" s="213" t="s">
        <v>68</v>
      </c>
      <c r="AU278" s="213" t="s">
        <v>69</v>
      </c>
      <c r="AY278" s="212" t="s">
        <v>113</v>
      </c>
      <c r="BK278" s="214">
        <f>BK279</f>
        <v>0</v>
      </c>
    </row>
    <row r="279" s="12" customFormat="1" ht="22.8" customHeight="1">
      <c r="A279" s="12"/>
      <c r="B279" s="201"/>
      <c r="C279" s="202"/>
      <c r="D279" s="203" t="s">
        <v>68</v>
      </c>
      <c r="E279" s="215" t="s">
        <v>803</v>
      </c>
      <c r="F279" s="215" t="s">
        <v>804</v>
      </c>
      <c r="G279" s="202"/>
      <c r="H279" s="202"/>
      <c r="I279" s="205"/>
      <c r="J279" s="216">
        <f>BK279</f>
        <v>0</v>
      </c>
      <c r="K279" s="202"/>
      <c r="L279" s="207"/>
      <c r="M279" s="208"/>
      <c r="N279" s="209"/>
      <c r="O279" s="209"/>
      <c r="P279" s="210">
        <f>SUM(P280:P283)</f>
        <v>0</v>
      </c>
      <c r="Q279" s="209"/>
      <c r="R279" s="210">
        <f>SUM(R280:R283)</f>
        <v>7.1050000000000004</v>
      </c>
      <c r="S279" s="209"/>
      <c r="T279" s="211">
        <f>SUM(T280:T283)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2" t="s">
        <v>128</v>
      </c>
      <c r="AT279" s="213" t="s">
        <v>68</v>
      </c>
      <c r="AU279" s="213" t="s">
        <v>77</v>
      </c>
      <c r="AY279" s="212" t="s">
        <v>113</v>
      </c>
      <c r="BK279" s="214">
        <f>SUM(BK280:BK283)</f>
        <v>0</v>
      </c>
    </row>
    <row r="280" s="2" customFormat="1" ht="21.75" customHeight="1">
      <c r="A280" s="37"/>
      <c r="B280" s="38"/>
      <c r="C280" s="217" t="s">
        <v>786</v>
      </c>
      <c r="D280" s="217" t="s">
        <v>116</v>
      </c>
      <c r="E280" s="218" t="s">
        <v>806</v>
      </c>
      <c r="F280" s="219" t="s">
        <v>807</v>
      </c>
      <c r="G280" s="220" t="s">
        <v>808</v>
      </c>
      <c r="H280" s="221">
        <v>0.10000000000000001</v>
      </c>
      <c r="I280" s="222"/>
      <c r="J280" s="223">
        <f>ROUND(I280*H280,2)</f>
        <v>0</v>
      </c>
      <c r="K280" s="219" t="s">
        <v>120</v>
      </c>
      <c r="L280" s="43"/>
      <c r="M280" s="224" t="s">
        <v>19</v>
      </c>
      <c r="N280" s="225" t="s">
        <v>41</v>
      </c>
      <c r="O280" s="83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358</v>
      </c>
      <c r="AT280" s="228" t="s">
        <v>116</v>
      </c>
      <c r="AU280" s="228" t="s">
        <v>112</v>
      </c>
      <c r="AY280" s="16" t="s">
        <v>113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112</v>
      </c>
      <c r="BK280" s="229">
        <f>ROUND(I280*H280,2)</f>
        <v>0</v>
      </c>
      <c r="BL280" s="16" t="s">
        <v>358</v>
      </c>
      <c r="BM280" s="228" t="s">
        <v>809</v>
      </c>
    </row>
    <row r="281" s="2" customFormat="1" ht="55.5" customHeight="1">
      <c r="A281" s="37"/>
      <c r="B281" s="38"/>
      <c r="C281" s="217" t="s">
        <v>790</v>
      </c>
      <c r="D281" s="217" t="s">
        <v>116</v>
      </c>
      <c r="E281" s="218" t="s">
        <v>811</v>
      </c>
      <c r="F281" s="219" t="s">
        <v>812</v>
      </c>
      <c r="G281" s="220" t="s">
        <v>119</v>
      </c>
      <c r="H281" s="221">
        <v>35</v>
      </c>
      <c r="I281" s="222"/>
      <c r="J281" s="223">
        <f>ROUND(I281*H281,2)</f>
        <v>0</v>
      </c>
      <c r="K281" s="219" t="s">
        <v>120</v>
      </c>
      <c r="L281" s="43"/>
      <c r="M281" s="224" t="s">
        <v>19</v>
      </c>
      <c r="N281" s="225" t="s">
        <v>41</v>
      </c>
      <c r="O281" s="83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358</v>
      </c>
      <c r="AT281" s="228" t="s">
        <v>116</v>
      </c>
      <c r="AU281" s="228" t="s">
        <v>112</v>
      </c>
      <c r="AY281" s="16" t="s">
        <v>113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112</v>
      </c>
      <c r="BK281" s="229">
        <f>ROUND(I281*H281,2)</f>
        <v>0</v>
      </c>
      <c r="BL281" s="16" t="s">
        <v>358</v>
      </c>
      <c r="BM281" s="228" t="s">
        <v>813</v>
      </c>
    </row>
    <row r="282" s="2" customFormat="1" ht="33" customHeight="1">
      <c r="A282" s="37"/>
      <c r="B282" s="38"/>
      <c r="C282" s="217" t="s">
        <v>794</v>
      </c>
      <c r="D282" s="217" t="s">
        <v>116</v>
      </c>
      <c r="E282" s="218" t="s">
        <v>815</v>
      </c>
      <c r="F282" s="219" t="s">
        <v>816</v>
      </c>
      <c r="G282" s="220" t="s">
        <v>119</v>
      </c>
      <c r="H282" s="221">
        <v>35</v>
      </c>
      <c r="I282" s="222"/>
      <c r="J282" s="223">
        <f>ROUND(I282*H282,2)</f>
        <v>0</v>
      </c>
      <c r="K282" s="219" t="s">
        <v>120</v>
      </c>
      <c r="L282" s="43"/>
      <c r="M282" s="224" t="s">
        <v>19</v>
      </c>
      <c r="N282" s="225" t="s">
        <v>41</v>
      </c>
      <c r="O282" s="83"/>
      <c r="P282" s="226">
        <f>O282*H282</f>
        <v>0</v>
      </c>
      <c r="Q282" s="226">
        <v>0.20300000000000001</v>
      </c>
      <c r="R282" s="226">
        <f>Q282*H282</f>
        <v>7.1050000000000004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358</v>
      </c>
      <c r="AT282" s="228" t="s">
        <v>116</v>
      </c>
      <c r="AU282" s="228" t="s">
        <v>112</v>
      </c>
      <c r="AY282" s="16" t="s">
        <v>113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112</v>
      </c>
      <c r="BK282" s="229">
        <f>ROUND(I282*H282,2)</f>
        <v>0</v>
      </c>
      <c r="BL282" s="16" t="s">
        <v>358</v>
      </c>
      <c r="BM282" s="228" t="s">
        <v>817</v>
      </c>
    </row>
    <row r="283" s="2" customFormat="1" ht="33" customHeight="1">
      <c r="A283" s="37"/>
      <c r="B283" s="38"/>
      <c r="C283" s="217" t="s">
        <v>798</v>
      </c>
      <c r="D283" s="217" t="s">
        <v>116</v>
      </c>
      <c r="E283" s="218" t="s">
        <v>819</v>
      </c>
      <c r="F283" s="219" t="s">
        <v>820</v>
      </c>
      <c r="G283" s="220" t="s">
        <v>119</v>
      </c>
      <c r="H283" s="221">
        <v>35</v>
      </c>
      <c r="I283" s="222"/>
      <c r="J283" s="223">
        <f>ROUND(I283*H283,2)</f>
        <v>0</v>
      </c>
      <c r="K283" s="219" t="s">
        <v>120</v>
      </c>
      <c r="L283" s="43"/>
      <c r="M283" s="224" t="s">
        <v>19</v>
      </c>
      <c r="N283" s="225" t="s">
        <v>41</v>
      </c>
      <c r="O283" s="83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358</v>
      </c>
      <c r="AT283" s="228" t="s">
        <v>116</v>
      </c>
      <c r="AU283" s="228" t="s">
        <v>112</v>
      </c>
      <c r="AY283" s="16" t="s">
        <v>113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112</v>
      </c>
      <c r="BK283" s="229">
        <f>ROUND(I283*H283,2)</f>
        <v>0</v>
      </c>
      <c r="BL283" s="16" t="s">
        <v>358</v>
      </c>
      <c r="BM283" s="228" t="s">
        <v>821</v>
      </c>
    </row>
    <row r="284" s="12" customFormat="1" ht="25.92" customHeight="1">
      <c r="A284" s="12"/>
      <c r="B284" s="201"/>
      <c r="C284" s="202"/>
      <c r="D284" s="203" t="s">
        <v>68</v>
      </c>
      <c r="E284" s="204" t="s">
        <v>822</v>
      </c>
      <c r="F284" s="204" t="s">
        <v>823</v>
      </c>
      <c r="G284" s="202"/>
      <c r="H284" s="202"/>
      <c r="I284" s="205"/>
      <c r="J284" s="206">
        <f>BK284</f>
        <v>0</v>
      </c>
      <c r="K284" s="202"/>
      <c r="L284" s="207"/>
      <c r="M284" s="208"/>
      <c r="N284" s="209"/>
      <c r="O284" s="209"/>
      <c r="P284" s="210">
        <f>SUM(P285:P290)</f>
        <v>0</v>
      </c>
      <c r="Q284" s="209"/>
      <c r="R284" s="210">
        <f>SUM(R285:R290)</f>
        <v>0</v>
      </c>
      <c r="S284" s="209"/>
      <c r="T284" s="211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2" t="s">
        <v>132</v>
      </c>
      <c r="AT284" s="213" t="s">
        <v>68</v>
      </c>
      <c r="AU284" s="213" t="s">
        <v>69</v>
      </c>
      <c r="AY284" s="212" t="s">
        <v>113</v>
      </c>
      <c r="BK284" s="214">
        <f>SUM(BK285:BK290)</f>
        <v>0</v>
      </c>
    </row>
    <row r="285" s="2" customFormat="1" ht="21.75" customHeight="1">
      <c r="A285" s="37"/>
      <c r="B285" s="38"/>
      <c r="C285" s="217" t="s">
        <v>805</v>
      </c>
      <c r="D285" s="217" t="s">
        <v>116</v>
      </c>
      <c r="E285" s="218" t="s">
        <v>825</v>
      </c>
      <c r="F285" s="219" t="s">
        <v>826</v>
      </c>
      <c r="G285" s="220" t="s">
        <v>827</v>
      </c>
      <c r="H285" s="221">
        <v>40</v>
      </c>
      <c r="I285" s="222"/>
      <c r="J285" s="223">
        <f>ROUND(I285*H285,2)</f>
        <v>0</v>
      </c>
      <c r="K285" s="219" t="s">
        <v>120</v>
      </c>
      <c r="L285" s="43"/>
      <c r="M285" s="224" t="s">
        <v>19</v>
      </c>
      <c r="N285" s="225" t="s">
        <v>41</v>
      </c>
      <c r="O285" s="83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828</v>
      </c>
      <c r="AT285" s="228" t="s">
        <v>116</v>
      </c>
      <c r="AU285" s="228" t="s">
        <v>77</v>
      </c>
      <c r="AY285" s="16" t="s">
        <v>113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112</v>
      </c>
      <c r="BK285" s="229">
        <f>ROUND(I285*H285,2)</f>
        <v>0</v>
      </c>
      <c r="BL285" s="16" t="s">
        <v>828</v>
      </c>
      <c r="BM285" s="228" t="s">
        <v>829</v>
      </c>
    </row>
    <row r="286" s="2" customFormat="1">
      <c r="A286" s="37"/>
      <c r="B286" s="38"/>
      <c r="C286" s="39"/>
      <c r="D286" s="240" t="s">
        <v>189</v>
      </c>
      <c r="E286" s="39"/>
      <c r="F286" s="241" t="s">
        <v>830</v>
      </c>
      <c r="G286" s="39"/>
      <c r="H286" s="39"/>
      <c r="I286" s="135"/>
      <c r="J286" s="39"/>
      <c r="K286" s="39"/>
      <c r="L286" s="43"/>
      <c r="M286" s="242"/>
      <c r="N286" s="243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189</v>
      </c>
      <c r="AU286" s="16" t="s">
        <v>77</v>
      </c>
    </row>
    <row r="287" s="2" customFormat="1" ht="21.75" customHeight="1">
      <c r="A287" s="37"/>
      <c r="B287" s="38"/>
      <c r="C287" s="217" t="s">
        <v>810</v>
      </c>
      <c r="D287" s="217" t="s">
        <v>116</v>
      </c>
      <c r="E287" s="218" t="s">
        <v>832</v>
      </c>
      <c r="F287" s="219" t="s">
        <v>833</v>
      </c>
      <c r="G287" s="220" t="s">
        <v>827</v>
      </c>
      <c r="H287" s="221">
        <v>15</v>
      </c>
      <c r="I287" s="222"/>
      <c r="J287" s="223">
        <f>ROUND(I287*H287,2)</f>
        <v>0</v>
      </c>
      <c r="K287" s="219" t="s">
        <v>120</v>
      </c>
      <c r="L287" s="43"/>
      <c r="M287" s="224" t="s">
        <v>19</v>
      </c>
      <c r="N287" s="225" t="s">
        <v>41</v>
      </c>
      <c r="O287" s="83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828</v>
      </c>
      <c r="AT287" s="228" t="s">
        <v>116</v>
      </c>
      <c r="AU287" s="228" t="s">
        <v>77</v>
      </c>
      <c r="AY287" s="16" t="s">
        <v>113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112</v>
      </c>
      <c r="BK287" s="229">
        <f>ROUND(I287*H287,2)</f>
        <v>0</v>
      </c>
      <c r="BL287" s="16" t="s">
        <v>828</v>
      </c>
      <c r="BM287" s="228" t="s">
        <v>834</v>
      </c>
    </row>
    <row r="288" s="2" customFormat="1">
      <c r="A288" s="37"/>
      <c r="B288" s="38"/>
      <c r="C288" s="39"/>
      <c r="D288" s="240" t="s">
        <v>189</v>
      </c>
      <c r="E288" s="39"/>
      <c r="F288" s="241" t="s">
        <v>835</v>
      </c>
      <c r="G288" s="39"/>
      <c r="H288" s="39"/>
      <c r="I288" s="135"/>
      <c r="J288" s="39"/>
      <c r="K288" s="39"/>
      <c r="L288" s="43"/>
      <c r="M288" s="242"/>
      <c r="N288" s="243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189</v>
      </c>
      <c r="AU288" s="16" t="s">
        <v>77</v>
      </c>
    </row>
    <row r="289" s="2" customFormat="1" ht="21.75" customHeight="1">
      <c r="A289" s="37"/>
      <c r="B289" s="38"/>
      <c r="C289" s="217" t="s">
        <v>814</v>
      </c>
      <c r="D289" s="217" t="s">
        <v>116</v>
      </c>
      <c r="E289" s="218" t="s">
        <v>837</v>
      </c>
      <c r="F289" s="219" t="s">
        <v>838</v>
      </c>
      <c r="G289" s="220" t="s">
        <v>827</v>
      </c>
      <c r="H289" s="221">
        <v>20</v>
      </c>
      <c r="I289" s="222"/>
      <c r="J289" s="223">
        <f>ROUND(I289*H289,2)</f>
        <v>0</v>
      </c>
      <c r="K289" s="219" t="s">
        <v>120</v>
      </c>
      <c r="L289" s="43"/>
      <c r="M289" s="224" t="s">
        <v>19</v>
      </c>
      <c r="N289" s="225" t="s">
        <v>41</v>
      </c>
      <c r="O289" s="83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828</v>
      </c>
      <c r="AT289" s="228" t="s">
        <v>116</v>
      </c>
      <c r="AU289" s="228" t="s">
        <v>77</v>
      </c>
      <c r="AY289" s="16" t="s">
        <v>113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112</v>
      </c>
      <c r="BK289" s="229">
        <f>ROUND(I289*H289,2)</f>
        <v>0</v>
      </c>
      <c r="BL289" s="16" t="s">
        <v>828</v>
      </c>
      <c r="BM289" s="228" t="s">
        <v>839</v>
      </c>
    </row>
    <row r="290" s="2" customFormat="1">
      <c r="A290" s="37"/>
      <c r="B290" s="38"/>
      <c r="C290" s="39"/>
      <c r="D290" s="240" t="s">
        <v>189</v>
      </c>
      <c r="E290" s="39"/>
      <c r="F290" s="241" t="s">
        <v>840</v>
      </c>
      <c r="G290" s="39"/>
      <c r="H290" s="39"/>
      <c r="I290" s="135"/>
      <c r="J290" s="39"/>
      <c r="K290" s="39"/>
      <c r="L290" s="43"/>
      <c r="M290" s="242"/>
      <c r="N290" s="243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189</v>
      </c>
      <c r="AU290" s="16" t="s">
        <v>77</v>
      </c>
    </row>
    <row r="291" s="12" customFormat="1" ht="25.92" customHeight="1">
      <c r="A291" s="12"/>
      <c r="B291" s="201"/>
      <c r="C291" s="202"/>
      <c r="D291" s="203" t="s">
        <v>68</v>
      </c>
      <c r="E291" s="204" t="s">
        <v>841</v>
      </c>
      <c r="F291" s="204" t="s">
        <v>842</v>
      </c>
      <c r="G291" s="202"/>
      <c r="H291" s="202"/>
      <c r="I291" s="205"/>
      <c r="J291" s="206">
        <f>BK291</f>
        <v>0</v>
      </c>
      <c r="K291" s="202"/>
      <c r="L291" s="207"/>
      <c r="M291" s="208"/>
      <c r="N291" s="209"/>
      <c r="O291" s="209"/>
      <c r="P291" s="210">
        <f>P292</f>
        <v>0</v>
      </c>
      <c r="Q291" s="209"/>
      <c r="R291" s="210">
        <f>R292</f>
        <v>0</v>
      </c>
      <c r="S291" s="209"/>
      <c r="T291" s="211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2" t="s">
        <v>136</v>
      </c>
      <c r="AT291" s="213" t="s">
        <v>68</v>
      </c>
      <c r="AU291" s="213" t="s">
        <v>69</v>
      </c>
      <c r="AY291" s="212" t="s">
        <v>113</v>
      </c>
      <c r="BK291" s="214">
        <f>BK292</f>
        <v>0</v>
      </c>
    </row>
    <row r="292" s="12" customFormat="1" ht="22.8" customHeight="1">
      <c r="A292" s="12"/>
      <c r="B292" s="201"/>
      <c r="C292" s="202"/>
      <c r="D292" s="203" t="s">
        <v>68</v>
      </c>
      <c r="E292" s="215" t="s">
        <v>843</v>
      </c>
      <c r="F292" s="215" t="s">
        <v>844</v>
      </c>
      <c r="G292" s="202"/>
      <c r="H292" s="202"/>
      <c r="I292" s="205"/>
      <c r="J292" s="216">
        <f>BK292</f>
        <v>0</v>
      </c>
      <c r="K292" s="202"/>
      <c r="L292" s="207"/>
      <c r="M292" s="208"/>
      <c r="N292" s="209"/>
      <c r="O292" s="209"/>
      <c r="P292" s="210">
        <f>SUM(P293:P295)</f>
        <v>0</v>
      </c>
      <c r="Q292" s="209"/>
      <c r="R292" s="210">
        <f>SUM(R293:R295)</f>
        <v>0</v>
      </c>
      <c r="S292" s="209"/>
      <c r="T292" s="211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2" t="s">
        <v>136</v>
      </c>
      <c r="AT292" s="213" t="s">
        <v>68</v>
      </c>
      <c r="AU292" s="213" t="s">
        <v>77</v>
      </c>
      <c r="AY292" s="212" t="s">
        <v>113</v>
      </c>
      <c r="BK292" s="214">
        <f>SUM(BK293:BK295)</f>
        <v>0</v>
      </c>
    </row>
    <row r="293" s="2" customFormat="1" ht="16.5" customHeight="1">
      <c r="A293" s="37"/>
      <c r="B293" s="38"/>
      <c r="C293" s="217" t="s">
        <v>818</v>
      </c>
      <c r="D293" s="217" t="s">
        <v>116</v>
      </c>
      <c r="E293" s="218" t="s">
        <v>846</v>
      </c>
      <c r="F293" s="219" t="s">
        <v>847</v>
      </c>
      <c r="G293" s="220" t="s">
        <v>848</v>
      </c>
      <c r="H293" s="221">
        <v>1</v>
      </c>
      <c r="I293" s="222"/>
      <c r="J293" s="223">
        <f>ROUND(I293*H293,2)</f>
        <v>0</v>
      </c>
      <c r="K293" s="219" t="s">
        <v>120</v>
      </c>
      <c r="L293" s="43"/>
      <c r="M293" s="224" t="s">
        <v>19</v>
      </c>
      <c r="N293" s="225" t="s">
        <v>41</v>
      </c>
      <c r="O293" s="83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849</v>
      </c>
      <c r="AT293" s="228" t="s">
        <v>116</v>
      </c>
      <c r="AU293" s="228" t="s">
        <v>112</v>
      </c>
      <c r="AY293" s="16" t="s">
        <v>113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112</v>
      </c>
      <c r="BK293" s="229">
        <f>ROUND(I293*H293,2)</f>
        <v>0</v>
      </c>
      <c r="BL293" s="16" t="s">
        <v>849</v>
      </c>
      <c r="BM293" s="228" t="s">
        <v>850</v>
      </c>
    </row>
    <row r="294" s="2" customFormat="1">
      <c r="A294" s="37"/>
      <c r="B294" s="38"/>
      <c r="C294" s="39"/>
      <c r="D294" s="240" t="s">
        <v>189</v>
      </c>
      <c r="E294" s="39"/>
      <c r="F294" s="241" t="s">
        <v>851</v>
      </c>
      <c r="G294" s="39"/>
      <c r="H294" s="39"/>
      <c r="I294" s="135"/>
      <c r="J294" s="39"/>
      <c r="K294" s="39"/>
      <c r="L294" s="43"/>
      <c r="M294" s="242"/>
      <c r="N294" s="243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189</v>
      </c>
      <c r="AU294" s="16" t="s">
        <v>112</v>
      </c>
    </row>
    <row r="295" s="2" customFormat="1" ht="16.5" customHeight="1">
      <c r="A295" s="37"/>
      <c r="B295" s="38"/>
      <c r="C295" s="217" t="s">
        <v>824</v>
      </c>
      <c r="D295" s="217" t="s">
        <v>116</v>
      </c>
      <c r="E295" s="218" t="s">
        <v>853</v>
      </c>
      <c r="F295" s="219" t="s">
        <v>854</v>
      </c>
      <c r="G295" s="220" t="s">
        <v>414</v>
      </c>
      <c r="H295" s="221">
        <v>1</v>
      </c>
      <c r="I295" s="222"/>
      <c r="J295" s="223">
        <f>ROUND(I295*H295,2)</f>
        <v>0</v>
      </c>
      <c r="K295" s="219" t="s">
        <v>120</v>
      </c>
      <c r="L295" s="43"/>
      <c r="M295" s="254" t="s">
        <v>19</v>
      </c>
      <c r="N295" s="255" t="s">
        <v>41</v>
      </c>
      <c r="O295" s="256"/>
      <c r="P295" s="257">
        <f>O295*H295</f>
        <v>0</v>
      </c>
      <c r="Q295" s="257">
        <v>0</v>
      </c>
      <c r="R295" s="257">
        <f>Q295*H295</f>
        <v>0</v>
      </c>
      <c r="S295" s="257">
        <v>0</v>
      </c>
      <c r="T295" s="258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849</v>
      </c>
      <c r="AT295" s="228" t="s">
        <v>116</v>
      </c>
      <c r="AU295" s="228" t="s">
        <v>112</v>
      </c>
      <c r="AY295" s="16" t="s">
        <v>113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112</v>
      </c>
      <c r="BK295" s="229">
        <f>ROUND(I295*H295,2)</f>
        <v>0</v>
      </c>
      <c r="BL295" s="16" t="s">
        <v>849</v>
      </c>
      <c r="BM295" s="228" t="s">
        <v>855</v>
      </c>
    </row>
    <row r="296" s="2" customFormat="1" ht="6.96" customHeight="1">
      <c r="A296" s="37"/>
      <c r="B296" s="58"/>
      <c r="C296" s="59"/>
      <c r="D296" s="59"/>
      <c r="E296" s="59"/>
      <c r="F296" s="59"/>
      <c r="G296" s="59"/>
      <c r="H296" s="59"/>
      <c r="I296" s="165"/>
      <c r="J296" s="59"/>
      <c r="K296" s="59"/>
      <c r="L296" s="43"/>
      <c r="M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</row>
  </sheetData>
  <sheetProtection sheet="1" autoFilter="0" formatColumns="0" formatRows="0" objects="1" scenarios="1" spinCount="100000" saltValue="nszrZiLLStat4g1llNM1iGHAr2kLg897MeDKA3zdv6jo5sDKAbMRtQ+ge8BlB52J9xCmFKB7pbynMkRHvZbCXg==" hashValue="4HiQuOlX6n4zA0ah0YJzCivGUscyD8DIzpgbGG7P5XGl2AZiqg/Npi/Vq593kimBsz/wxJfkizXp0LGhPfo7WA==" algorithmName="SHA-512" password="CC35"/>
  <autoFilter ref="C85:K29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4" customFormat="1" ht="45" customHeight="1">
      <c r="B3" s="263"/>
      <c r="C3" s="264" t="s">
        <v>883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884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885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886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887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888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889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890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891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892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893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76</v>
      </c>
      <c r="F18" s="270" t="s">
        <v>894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895</v>
      </c>
      <c r="F19" s="270" t="s">
        <v>896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897</v>
      </c>
      <c r="F20" s="270" t="s">
        <v>898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899</v>
      </c>
      <c r="F21" s="270" t="s">
        <v>900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901</v>
      </c>
      <c r="F22" s="270" t="s">
        <v>902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903</v>
      </c>
      <c r="F23" s="270" t="s">
        <v>904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905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906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907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908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909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910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911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912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913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98</v>
      </c>
      <c r="F36" s="270"/>
      <c r="G36" s="270" t="s">
        <v>914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915</v>
      </c>
      <c r="F37" s="270"/>
      <c r="G37" s="270" t="s">
        <v>916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50</v>
      </c>
      <c r="F38" s="270"/>
      <c r="G38" s="270" t="s">
        <v>917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51</v>
      </c>
      <c r="F39" s="270"/>
      <c r="G39" s="270" t="s">
        <v>918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99</v>
      </c>
      <c r="F40" s="270"/>
      <c r="G40" s="270" t="s">
        <v>919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100</v>
      </c>
      <c r="F41" s="270"/>
      <c r="G41" s="270" t="s">
        <v>920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921</v>
      </c>
      <c r="F42" s="270"/>
      <c r="G42" s="270" t="s">
        <v>922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923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924</v>
      </c>
      <c r="F44" s="270"/>
      <c r="G44" s="270" t="s">
        <v>925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102</v>
      </c>
      <c r="F45" s="270"/>
      <c r="G45" s="270" t="s">
        <v>926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927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928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929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930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931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932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933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934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935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936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937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938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939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940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941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942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943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944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945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946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947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948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949</v>
      </c>
      <c r="D76" s="288"/>
      <c r="E76" s="288"/>
      <c r="F76" s="288" t="s">
        <v>950</v>
      </c>
      <c r="G76" s="289"/>
      <c r="H76" s="288" t="s">
        <v>51</v>
      </c>
      <c r="I76" s="288" t="s">
        <v>54</v>
      </c>
      <c r="J76" s="288" t="s">
        <v>951</v>
      </c>
      <c r="K76" s="287"/>
    </row>
    <row r="77" s="1" customFormat="1" ht="17.25" customHeight="1">
      <c r="B77" s="285"/>
      <c r="C77" s="290" t="s">
        <v>952</v>
      </c>
      <c r="D77" s="290"/>
      <c r="E77" s="290"/>
      <c r="F77" s="291" t="s">
        <v>953</v>
      </c>
      <c r="G77" s="292"/>
      <c r="H77" s="290"/>
      <c r="I77" s="290"/>
      <c r="J77" s="290" t="s">
        <v>954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50</v>
      </c>
      <c r="D79" s="293"/>
      <c r="E79" s="293"/>
      <c r="F79" s="295" t="s">
        <v>955</v>
      </c>
      <c r="G79" s="294"/>
      <c r="H79" s="273" t="s">
        <v>956</v>
      </c>
      <c r="I79" s="273" t="s">
        <v>957</v>
      </c>
      <c r="J79" s="273">
        <v>20</v>
      </c>
      <c r="K79" s="287"/>
    </row>
    <row r="80" s="1" customFormat="1" ht="15" customHeight="1">
      <c r="B80" s="285"/>
      <c r="C80" s="273" t="s">
        <v>958</v>
      </c>
      <c r="D80" s="273"/>
      <c r="E80" s="273"/>
      <c r="F80" s="295" t="s">
        <v>955</v>
      </c>
      <c r="G80" s="294"/>
      <c r="H80" s="273" t="s">
        <v>959</v>
      </c>
      <c r="I80" s="273" t="s">
        <v>957</v>
      </c>
      <c r="J80" s="273">
        <v>120</v>
      </c>
      <c r="K80" s="287"/>
    </row>
    <row r="81" s="1" customFormat="1" ht="15" customHeight="1">
      <c r="B81" s="296"/>
      <c r="C81" s="273" t="s">
        <v>960</v>
      </c>
      <c r="D81" s="273"/>
      <c r="E81" s="273"/>
      <c r="F81" s="295" t="s">
        <v>961</v>
      </c>
      <c r="G81" s="294"/>
      <c r="H81" s="273" t="s">
        <v>962</v>
      </c>
      <c r="I81" s="273" t="s">
        <v>957</v>
      </c>
      <c r="J81" s="273">
        <v>50</v>
      </c>
      <c r="K81" s="287"/>
    </row>
    <row r="82" s="1" customFormat="1" ht="15" customHeight="1">
      <c r="B82" s="296"/>
      <c r="C82" s="273" t="s">
        <v>963</v>
      </c>
      <c r="D82" s="273"/>
      <c r="E82" s="273"/>
      <c r="F82" s="295" t="s">
        <v>955</v>
      </c>
      <c r="G82" s="294"/>
      <c r="H82" s="273" t="s">
        <v>964</v>
      </c>
      <c r="I82" s="273" t="s">
        <v>965</v>
      </c>
      <c r="J82" s="273"/>
      <c r="K82" s="287"/>
    </row>
    <row r="83" s="1" customFormat="1" ht="15" customHeight="1">
      <c r="B83" s="296"/>
      <c r="C83" s="297" t="s">
        <v>966</v>
      </c>
      <c r="D83" s="297"/>
      <c r="E83" s="297"/>
      <c r="F83" s="298" t="s">
        <v>961</v>
      </c>
      <c r="G83" s="297"/>
      <c r="H83" s="297" t="s">
        <v>967</v>
      </c>
      <c r="I83" s="297" t="s">
        <v>957</v>
      </c>
      <c r="J83" s="297">
        <v>15</v>
      </c>
      <c r="K83" s="287"/>
    </row>
    <row r="84" s="1" customFormat="1" ht="15" customHeight="1">
      <c r="B84" s="296"/>
      <c r="C84" s="297" t="s">
        <v>968</v>
      </c>
      <c r="D84" s="297"/>
      <c r="E84" s="297"/>
      <c r="F84" s="298" t="s">
        <v>961</v>
      </c>
      <c r="G84" s="297"/>
      <c r="H84" s="297" t="s">
        <v>969</v>
      </c>
      <c r="I84" s="297" t="s">
        <v>957</v>
      </c>
      <c r="J84" s="297">
        <v>15</v>
      </c>
      <c r="K84" s="287"/>
    </row>
    <row r="85" s="1" customFormat="1" ht="15" customHeight="1">
      <c r="B85" s="296"/>
      <c r="C85" s="297" t="s">
        <v>970</v>
      </c>
      <c r="D85" s="297"/>
      <c r="E85" s="297"/>
      <c r="F85" s="298" t="s">
        <v>961</v>
      </c>
      <c r="G85" s="297"/>
      <c r="H85" s="297" t="s">
        <v>971</v>
      </c>
      <c r="I85" s="297" t="s">
        <v>957</v>
      </c>
      <c r="J85" s="297">
        <v>20</v>
      </c>
      <c r="K85" s="287"/>
    </row>
    <row r="86" s="1" customFormat="1" ht="15" customHeight="1">
      <c r="B86" s="296"/>
      <c r="C86" s="297" t="s">
        <v>972</v>
      </c>
      <c r="D86" s="297"/>
      <c r="E86" s="297"/>
      <c r="F86" s="298" t="s">
        <v>961</v>
      </c>
      <c r="G86" s="297"/>
      <c r="H86" s="297" t="s">
        <v>973</v>
      </c>
      <c r="I86" s="297" t="s">
        <v>957</v>
      </c>
      <c r="J86" s="297">
        <v>20</v>
      </c>
      <c r="K86" s="287"/>
    </row>
    <row r="87" s="1" customFormat="1" ht="15" customHeight="1">
      <c r="B87" s="296"/>
      <c r="C87" s="273" t="s">
        <v>974</v>
      </c>
      <c r="D87" s="273"/>
      <c r="E87" s="273"/>
      <c r="F87" s="295" t="s">
        <v>961</v>
      </c>
      <c r="G87" s="294"/>
      <c r="H87" s="273" t="s">
        <v>975</v>
      </c>
      <c r="I87" s="273" t="s">
        <v>957</v>
      </c>
      <c r="J87" s="273">
        <v>50</v>
      </c>
      <c r="K87" s="287"/>
    </row>
    <row r="88" s="1" customFormat="1" ht="15" customHeight="1">
      <c r="B88" s="296"/>
      <c r="C88" s="273" t="s">
        <v>976</v>
      </c>
      <c r="D88" s="273"/>
      <c r="E88" s="273"/>
      <c r="F88" s="295" t="s">
        <v>961</v>
      </c>
      <c r="G88" s="294"/>
      <c r="H88" s="273" t="s">
        <v>977</v>
      </c>
      <c r="I88" s="273" t="s">
        <v>957</v>
      </c>
      <c r="J88" s="273">
        <v>20</v>
      </c>
      <c r="K88" s="287"/>
    </row>
    <row r="89" s="1" customFormat="1" ht="15" customHeight="1">
      <c r="B89" s="296"/>
      <c r="C89" s="273" t="s">
        <v>978</v>
      </c>
      <c r="D89" s="273"/>
      <c r="E89" s="273"/>
      <c r="F89" s="295" t="s">
        <v>961</v>
      </c>
      <c r="G89" s="294"/>
      <c r="H89" s="273" t="s">
        <v>979</v>
      </c>
      <c r="I89" s="273" t="s">
        <v>957</v>
      </c>
      <c r="J89" s="273">
        <v>20</v>
      </c>
      <c r="K89" s="287"/>
    </row>
    <row r="90" s="1" customFormat="1" ht="15" customHeight="1">
      <c r="B90" s="296"/>
      <c r="C90" s="273" t="s">
        <v>980</v>
      </c>
      <c r="D90" s="273"/>
      <c r="E90" s="273"/>
      <c r="F90" s="295" t="s">
        <v>961</v>
      </c>
      <c r="G90" s="294"/>
      <c r="H90" s="273" t="s">
        <v>981</v>
      </c>
      <c r="I90" s="273" t="s">
        <v>957</v>
      </c>
      <c r="J90" s="273">
        <v>50</v>
      </c>
      <c r="K90" s="287"/>
    </row>
    <row r="91" s="1" customFormat="1" ht="15" customHeight="1">
      <c r="B91" s="296"/>
      <c r="C91" s="273" t="s">
        <v>982</v>
      </c>
      <c r="D91" s="273"/>
      <c r="E91" s="273"/>
      <c r="F91" s="295" t="s">
        <v>961</v>
      </c>
      <c r="G91" s="294"/>
      <c r="H91" s="273" t="s">
        <v>982</v>
      </c>
      <c r="I91" s="273" t="s">
        <v>957</v>
      </c>
      <c r="J91" s="273">
        <v>50</v>
      </c>
      <c r="K91" s="287"/>
    </row>
    <row r="92" s="1" customFormat="1" ht="15" customHeight="1">
      <c r="B92" s="296"/>
      <c r="C92" s="273" t="s">
        <v>983</v>
      </c>
      <c r="D92" s="273"/>
      <c r="E92" s="273"/>
      <c r="F92" s="295" t="s">
        <v>961</v>
      </c>
      <c r="G92" s="294"/>
      <c r="H92" s="273" t="s">
        <v>984</v>
      </c>
      <c r="I92" s="273" t="s">
        <v>957</v>
      </c>
      <c r="J92" s="273">
        <v>255</v>
      </c>
      <c r="K92" s="287"/>
    </row>
    <row r="93" s="1" customFormat="1" ht="15" customHeight="1">
      <c r="B93" s="296"/>
      <c r="C93" s="273" t="s">
        <v>985</v>
      </c>
      <c r="D93" s="273"/>
      <c r="E93" s="273"/>
      <c r="F93" s="295" t="s">
        <v>955</v>
      </c>
      <c r="G93" s="294"/>
      <c r="H93" s="273" t="s">
        <v>986</v>
      </c>
      <c r="I93" s="273" t="s">
        <v>987</v>
      </c>
      <c r="J93" s="273"/>
      <c r="K93" s="287"/>
    </row>
    <row r="94" s="1" customFormat="1" ht="15" customHeight="1">
      <c r="B94" s="296"/>
      <c r="C94" s="273" t="s">
        <v>988</v>
      </c>
      <c r="D94" s="273"/>
      <c r="E94" s="273"/>
      <c r="F94" s="295" t="s">
        <v>955</v>
      </c>
      <c r="G94" s="294"/>
      <c r="H94" s="273" t="s">
        <v>989</v>
      </c>
      <c r="I94" s="273" t="s">
        <v>990</v>
      </c>
      <c r="J94" s="273"/>
      <c r="K94" s="287"/>
    </row>
    <row r="95" s="1" customFormat="1" ht="15" customHeight="1">
      <c r="B95" s="296"/>
      <c r="C95" s="273" t="s">
        <v>991</v>
      </c>
      <c r="D95" s="273"/>
      <c r="E95" s="273"/>
      <c r="F95" s="295" t="s">
        <v>955</v>
      </c>
      <c r="G95" s="294"/>
      <c r="H95" s="273" t="s">
        <v>991</v>
      </c>
      <c r="I95" s="273" t="s">
        <v>990</v>
      </c>
      <c r="J95" s="273"/>
      <c r="K95" s="287"/>
    </row>
    <row r="96" s="1" customFormat="1" ht="15" customHeight="1">
      <c r="B96" s="296"/>
      <c r="C96" s="273" t="s">
        <v>35</v>
      </c>
      <c r="D96" s="273"/>
      <c r="E96" s="273"/>
      <c r="F96" s="295" t="s">
        <v>955</v>
      </c>
      <c r="G96" s="294"/>
      <c r="H96" s="273" t="s">
        <v>992</v>
      </c>
      <c r="I96" s="273" t="s">
        <v>990</v>
      </c>
      <c r="J96" s="273"/>
      <c r="K96" s="287"/>
    </row>
    <row r="97" s="1" customFormat="1" ht="15" customHeight="1">
      <c r="B97" s="296"/>
      <c r="C97" s="273" t="s">
        <v>45</v>
      </c>
      <c r="D97" s="273"/>
      <c r="E97" s="273"/>
      <c r="F97" s="295" t="s">
        <v>955</v>
      </c>
      <c r="G97" s="294"/>
      <c r="H97" s="273" t="s">
        <v>993</v>
      </c>
      <c r="I97" s="273" t="s">
        <v>990</v>
      </c>
      <c r="J97" s="273"/>
      <c r="K97" s="287"/>
    </row>
    <row r="98" s="1" customFormat="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="1" customFormat="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994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949</v>
      </c>
      <c r="D103" s="288"/>
      <c r="E103" s="288"/>
      <c r="F103" s="288" t="s">
        <v>950</v>
      </c>
      <c r="G103" s="289"/>
      <c r="H103" s="288" t="s">
        <v>51</v>
      </c>
      <c r="I103" s="288" t="s">
        <v>54</v>
      </c>
      <c r="J103" s="288" t="s">
        <v>951</v>
      </c>
      <c r="K103" s="287"/>
    </row>
    <row r="104" s="1" customFormat="1" ht="17.25" customHeight="1">
      <c r="B104" s="285"/>
      <c r="C104" s="290" t="s">
        <v>952</v>
      </c>
      <c r="D104" s="290"/>
      <c r="E104" s="290"/>
      <c r="F104" s="291" t="s">
        <v>953</v>
      </c>
      <c r="G104" s="292"/>
      <c r="H104" s="290"/>
      <c r="I104" s="290"/>
      <c r="J104" s="290" t="s">
        <v>954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4"/>
      <c r="H105" s="288"/>
      <c r="I105" s="288"/>
      <c r="J105" s="288"/>
      <c r="K105" s="287"/>
    </row>
    <row r="106" s="1" customFormat="1" ht="15" customHeight="1">
      <c r="B106" s="285"/>
      <c r="C106" s="273" t="s">
        <v>50</v>
      </c>
      <c r="D106" s="293"/>
      <c r="E106" s="293"/>
      <c r="F106" s="295" t="s">
        <v>955</v>
      </c>
      <c r="G106" s="304"/>
      <c r="H106" s="273" t="s">
        <v>995</v>
      </c>
      <c r="I106" s="273" t="s">
        <v>957</v>
      </c>
      <c r="J106" s="273">
        <v>20</v>
      </c>
      <c r="K106" s="287"/>
    </row>
    <row r="107" s="1" customFormat="1" ht="15" customHeight="1">
      <c r="B107" s="285"/>
      <c r="C107" s="273" t="s">
        <v>958</v>
      </c>
      <c r="D107" s="273"/>
      <c r="E107" s="273"/>
      <c r="F107" s="295" t="s">
        <v>955</v>
      </c>
      <c r="G107" s="273"/>
      <c r="H107" s="273" t="s">
        <v>995</v>
      </c>
      <c r="I107" s="273" t="s">
        <v>957</v>
      </c>
      <c r="J107" s="273">
        <v>120</v>
      </c>
      <c r="K107" s="287"/>
    </row>
    <row r="108" s="1" customFormat="1" ht="15" customHeight="1">
      <c r="B108" s="296"/>
      <c r="C108" s="273" t="s">
        <v>960</v>
      </c>
      <c r="D108" s="273"/>
      <c r="E108" s="273"/>
      <c r="F108" s="295" t="s">
        <v>961</v>
      </c>
      <c r="G108" s="273"/>
      <c r="H108" s="273" t="s">
        <v>995</v>
      </c>
      <c r="I108" s="273" t="s">
        <v>957</v>
      </c>
      <c r="J108" s="273">
        <v>50</v>
      </c>
      <c r="K108" s="287"/>
    </row>
    <row r="109" s="1" customFormat="1" ht="15" customHeight="1">
      <c r="B109" s="296"/>
      <c r="C109" s="273" t="s">
        <v>963</v>
      </c>
      <c r="D109" s="273"/>
      <c r="E109" s="273"/>
      <c r="F109" s="295" t="s">
        <v>955</v>
      </c>
      <c r="G109" s="273"/>
      <c r="H109" s="273" t="s">
        <v>995</v>
      </c>
      <c r="I109" s="273" t="s">
        <v>965</v>
      </c>
      <c r="J109" s="273"/>
      <c r="K109" s="287"/>
    </row>
    <row r="110" s="1" customFormat="1" ht="15" customHeight="1">
      <c r="B110" s="296"/>
      <c r="C110" s="273" t="s">
        <v>974</v>
      </c>
      <c r="D110" s="273"/>
      <c r="E110" s="273"/>
      <c r="F110" s="295" t="s">
        <v>961</v>
      </c>
      <c r="G110" s="273"/>
      <c r="H110" s="273" t="s">
        <v>995</v>
      </c>
      <c r="I110" s="273" t="s">
        <v>957</v>
      </c>
      <c r="J110" s="273">
        <v>50</v>
      </c>
      <c r="K110" s="287"/>
    </row>
    <row r="111" s="1" customFormat="1" ht="15" customHeight="1">
      <c r="B111" s="296"/>
      <c r="C111" s="273" t="s">
        <v>982</v>
      </c>
      <c r="D111" s="273"/>
      <c r="E111" s="273"/>
      <c r="F111" s="295" t="s">
        <v>961</v>
      </c>
      <c r="G111" s="273"/>
      <c r="H111" s="273" t="s">
        <v>995</v>
      </c>
      <c r="I111" s="273" t="s">
        <v>957</v>
      </c>
      <c r="J111" s="273">
        <v>50</v>
      </c>
      <c r="K111" s="287"/>
    </row>
    <row r="112" s="1" customFormat="1" ht="15" customHeight="1">
      <c r="B112" s="296"/>
      <c r="C112" s="273" t="s">
        <v>980</v>
      </c>
      <c r="D112" s="273"/>
      <c r="E112" s="273"/>
      <c r="F112" s="295" t="s">
        <v>961</v>
      </c>
      <c r="G112" s="273"/>
      <c r="H112" s="273" t="s">
        <v>995</v>
      </c>
      <c r="I112" s="273" t="s">
        <v>957</v>
      </c>
      <c r="J112" s="273">
        <v>50</v>
      </c>
      <c r="K112" s="287"/>
    </row>
    <row r="113" s="1" customFormat="1" ht="15" customHeight="1">
      <c r="B113" s="296"/>
      <c r="C113" s="273" t="s">
        <v>50</v>
      </c>
      <c r="D113" s="273"/>
      <c r="E113" s="273"/>
      <c r="F113" s="295" t="s">
        <v>955</v>
      </c>
      <c r="G113" s="273"/>
      <c r="H113" s="273" t="s">
        <v>996</v>
      </c>
      <c r="I113" s="273" t="s">
        <v>957</v>
      </c>
      <c r="J113" s="273">
        <v>20</v>
      </c>
      <c r="K113" s="287"/>
    </row>
    <row r="114" s="1" customFormat="1" ht="15" customHeight="1">
      <c r="B114" s="296"/>
      <c r="C114" s="273" t="s">
        <v>997</v>
      </c>
      <c r="D114" s="273"/>
      <c r="E114" s="273"/>
      <c r="F114" s="295" t="s">
        <v>955</v>
      </c>
      <c r="G114" s="273"/>
      <c r="H114" s="273" t="s">
        <v>998</v>
      </c>
      <c r="I114" s="273" t="s">
        <v>957</v>
      </c>
      <c r="J114" s="273">
        <v>120</v>
      </c>
      <c r="K114" s="287"/>
    </row>
    <row r="115" s="1" customFormat="1" ht="15" customHeight="1">
      <c r="B115" s="296"/>
      <c r="C115" s="273" t="s">
        <v>35</v>
      </c>
      <c r="D115" s="273"/>
      <c r="E115" s="273"/>
      <c r="F115" s="295" t="s">
        <v>955</v>
      </c>
      <c r="G115" s="273"/>
      <c r="H115" s="273" t="s">
        <v>999</v>
      </c>
      <c r="I115" s="273" t="s">
        <v>990</v>
      </c>
      <c r="J115" s="273"/>
      <c r="K115" s="287"/>
    </row>
    <row r="116" s="1" customFormat="1" ht="15" customHeight="1">
      <c r="B116" s="296"/>
      <c r="C116" s="273" t="s">
        <v>45</v>
      </c>
      <c r="D116" s="273"/>
      <c r="E116" s="273"/>
      <c r="F116" s="295" t="s">
        <v>955</v>
      </c>
      <c r="G116" s="273"/>
      <c r="H116" s="273" t="s">
        <v>1000</v>
      </c>
      <c r="I116" s="273" t="s">
        <v>990</v>
      </c>
      <c r="J116" s="273"/>
      <c r="K116" s="287"/>
    </row>
    <row r="117" s="1" customFormat="1" ht="15" customHeight="1">
      <c r="B117" s="296"/>
      <c r="C117" s="273" t="s">
        <v>54</v>
      </c>
      <c r="D117" s="273"/>
      <c r="E117" s="273"/>
      <c r="F117" s="295" t="s">
        <v>955</v>
      </c>
      <c r="G117" s="273"/>
      <c r="H117" s="273" t="s">
        <v>1001</v>
      </c>
      <c r="I117" s="273" t="s">
        <v>1002</v>
      </c>
      <c r="J117" s="273"/>
      <c r="K117" s="287"/>
    </row>
    <row r="118" s="1" customFormat="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="1" customFormat="1" ht="18.75" customHeight="1">
      <c r="B119" s="306"/>
      <c r="C119" s="270"/>
      <c r="D119" s="270"/>
      <c r="E119" s="270"/>
      <c r="F119" s="307"/>
      <c r="G119" s="270"/>
      <c r="H119" s="270"/>
      <c r="I119" s="270"/>
      <c r="J119" s="270"/>
      <c r="K119" s="306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4" t="s">
        <v>1003</v>
      </c>
      <c r="D122" s="264"/>
      <c r="E122" s="264"/>
      <c r="F122" s="264"/>
      <c r="G122" s="264"/>
      <c r="H122" s="264"/>
      <c r="I122" s="264"/>
      <c r="J122" s="264"/>
      <c r="K122" s="312"/>
    </row>
    <row r="123" s="1" customFormat="1" ht="17.25" customHeight="1">
      <c r="B123" s="313"/>
      <c r="C123" s="288" t="s">
        <v>949</v>
      </c>
      <c r="D123" s="288"/>
      <c r="E123" s="288"/>
      <c r="F123" s="288" t="s">
        <v>950</v>
      </c>
      <c r="G123" s="289"/>
      <c r="H123" s="288" t="s">
        <v>51</v>
      </c>
      <c r="I123" s="288" t="s">
        <v>54</v>
      </c>
      <c r="J123" s="288" t="s">
        <v>951</v>
      </c>
      <c r="K123" s="314"/>
    </row>
    <row r="124" s="1" customFormat="1" ht="17.25" customHeight="1">
      <c r="B124" s="313"/>
      <c r="C124" s="290" t="s">
        <v>952</v>
      </c>
      <c r="D124" s="290"/>
      <c r="E124" s="290"/>
      <c r="F124" s="291" t="s">
        <v>953</v>
      </c>
      <c r="G124" s="292"/>
      <c r="H124" s="290"/>
      <c r="I124" s="290"/>
      <c r="J124" s="290" t="s">
        <v>954</v>
      </c>
      <c r="K124" s="314"/>
    </row>
    <row r="125" s="1" customFormat="1" ht="5.25" customHeight="1">
      <c r="B125" s="315"/>
      <c r="C125" s="293"/>
      <c r="D125" s="293"/>
      <c r="E125" s="293"/>
      <c r="F125" s="293"/>
      <c r="G125" s="273"/>
      <c r="H125" s="293"/>
      <c r="I125" s="293"/>
      <c r="J125" s="293"/>
      <c r="K125" s="316"/>
    </row>
    <row r="126" s="1" customFormat="1" ht="15" customHeight="1">
      <c r="B126" s="315"/>
      <c r="C126" s="273" t="s">
        <v>958</v>
      </c>
      <c r="D126" s="293"/>
      <c r="E126" s="293"/>
      <c r="F126" s="295" t="s">
        <v>955</v>
      </c>
      <c r="G126" s="273"/>
      <c r="H126" s="273" t="s">
        <v>995</v>
      </c>
      <c r="I126" s="273" t="s">
        <v>957</v>
      </c>
      <c r="J126" s="273">
        <v>120</v>
      </c>
      <c r="K126" s="317"/>
    </row>
    <row r="127" s="1" customFormat="1" ht="15" customHeight="1">
      <c r="B127" s="315"/>
      <c r="C127" s="273" t="s">
        <v>1004</v>
      </c>
      <c r="D127" s="273"/>
      <c r="E127" s="273"/>
      <c r="F127" s="295" t="s">
        <v>955</v>
      </c>
      <c r="G127" s="273"/>
      <c r="H127" s="273" t="s">
        <v>1005</v>
      </c>
      <c r="I127" s="273" t="s">
        <v>957</v>
      </c>
      <c r="J127" s="273" t="s">
        <v>1006</v>
      </c>
      <c r="K127" s="317"/>
    </row>
    <row r="128" s="1" customFormat="1" ht="15" customHeight="1">
      <c r="B128" s="315"/>
      <c r="C128" s="273" t="s">
        <v>903</v>
      </c>
      <c r="D128" s="273"/>
      <c r="E128" s="273"/>
      <c r="F128" s="295" t="s">
        <v>955</v>
      </c>
      <c r="G128" s="273"/>
      <c r="H128" s="273" t="s">
        <v>1007</v>
      </c>
      <c r="I128" s="273" t="s">
        <v>957</v>
      </c>
      <c r="J128" s="273" t="s">
        <v>1006</v>
      </c>
      <c r="K128" s="317"/>
    </row>
    <row r="129" s="1" customFormat="1" ht="15" customHeight="1">
      <c r="B129" s="315"/>
      <c r="C129" s="273" t="s">
        <v>966</v>
      </c>
      <c r="D129" s="273"/>
      <c r="E129" s="273"/>
      <c r="F129" s="295" t="s">
        <v>961</v>
      </c>
      <c r="G129" s="273"/>
      <c r="H129" s="273" t="s">
        <v>967</v>
      </c>
      <c r="I129" s="273" t="s">
        <v>957</v>
      </c>
      <c r="J129" s="273">
        <v>15</v>
      </c>
      <c r="K129" s="317"/>
    </row>
    <row r="130" s="1" customFormat="1" ht="15" customHeight="1">
      <c r="B130" s="315"/>
      <c r="C130" s="297" t="s">
        <v>968</v>
      </c>
      <c r="D130" s="297"/>
      <c r="E130" s="297"/>
      <c r="F130" s="298" t="s">
        <v>961</v>
      </c>
      <c r="G130" s="297"/>
      <c r="H130" s="297" t="s">
        <v>969</v>
      </c>
      <c r="I130" s="297" t="s">
        <v>957</v>
      </c>
      <c r="J130" s="297">
        <v>15</v>
      </c>
      <c r="K130" s="317"/>
    </row>
    <row r="131" s="1" customFormat="1" ht="15" customHeight="1">
      <c r="B131" s="315"/>
      <c r="C131" s="297" t="s">
        <v>970</v>
      </c>
      <c r="D131" s="297"/>
      <c r="E131" s="297"/>
      <c r="F131" s="298" t="s">
        <v>961</v>
      </c>
      <c r="G131" s="297"/>
      <c r="H131" s="297" t="s">
        <v>971</v>
      </c>
      <c r="I131" s="297" t="s">
        <v>957</v>
      </c>
      <c r="J131" s="297">
        <v>20</v>
      </c>
      <c r="K131" s="317"/>
    </row>
    <row r="132" s="1" customFormat="1" ht="15" customHeight="1">
      <c r="B132" s="315"/>
      <c r="C132" s="297" t="s">
        <v>972</v>
      </c>
      <c r="D132" s="297"/>
      <c r="E132" s="297"/>
      <c r="F132" s="298" t="s">
        <v>961</v>
      </c>
      <c r="G132" s="297"/>
      <c r="H132" s="297" t="s">
        <v>973</v>
      </c>
      <c r="I132" s="297" t="s">
        <v>957</v>
      </c>
      <c r="J132" s="297">
        <v>20</v>
      </c>
      <c r="K132" s="317"/>
    </row>
    <row r="133" s="1" customFormat="1" ht="15" customHeight="1">
      <c r="B133" s="315"/>
      <c r="C133" s="273" t="s">
        <v>960</v>
      </c>
      <c r="D133" s="273"/>
      <c r="E133" s="273"/>
      <c r="F133" s="295" t="s">
        <v>961</v>
      </c>
      <c r="G133" s="273"/>
      <c r="H133" s="273" t="s">
        <v>995</v>
      </c>
      <c r="I133" s="273" t="s">
        <v>957</v>
      </c>
      <c r="J133" s="273">
        <v>50</v>
      </c>
      <c r="K133" s="317"/>
    </row>
    <row r="134" s="1" customFormat="1" ht="15" customHeight="1">
      <c r="B134" s="315"/>
      <c r="C134" s="273" t="s">
        <v>974</v>
      </c>
      <c r="D134" s="273"/>
      <c r="E134" s="273"/>
      <c r="F134" s="295" t="s">
        <v>961</v>
      </c>
      <c r="G134" s="273"/>
      <c r="H134" s="273" t="s">
        <v>995</v>
      </c>
      <c r="I134" s="273" t="s">
        <v>957</v>
      </c>
      <c r="J134" s="273">
        <v>50</v>
      </c>
      <c r="K134" s="317"/>
    </row>
    <row r="135" s="1" customFormat="1" ht="15" customHeight="1">
      <c r="B135" s="315"/>
      <c r="C135" s="273" t="s">
        <v>980</v>
      </c>
      <c r="D135" s="273"/>
      <c r="E135" s="273"/>
      <c r="F135" s="295" t="s">
        <v>961</v>
      </c>
      <c r="G135" s="273"/>
      <c r="H135" s="273" t="s">
        <v>995</v>
      </c>
      <c r="I135" s="273" t="s">
        <v>957</v>
      </c>
      <c r="J135" s="273">
        <v>50</v>
      </c>
      <c r="K135" s="317"/>
    </row>
    <row r="136" s="1" customFormat="1" ht="15" customHeight="1">
      <c r="B136" s="315"/>
      <c r="C136" s="273" t="s">
        <v>982</v>
      </c>
      <c r="D136" s="273"/>
      <c r="E136" s="273"/>
      <c r="F136" s="295" t="s">
        <v>961</v>
      </c>
      <c r="G136" s="273"/>
      <c r="H136" s="273" t="s">
        <v>995</v>
      </c>
      <c r="I136" s="273" t="s">
        <v>957</v>
      </c>
      <c r="J136" s="273">
        <v>50</v>
      </c>
      <c r="K136" s="317"/>
    </row>
    <row r="137" s="1" customFormat="1" ht="15" customHeight="1">
      <c r="B137" s="315"/>
      <c r="C137" s="273" t="s">
        <v>983</v>
      </c>
      <c r="D137" s="273"/>
      <c r="E137" s="273"/>
      <c r="F137" s="295" t="s">
        <v>961</v>
      </c>
      <c r="G137" s="273"/>
      <c r="H137" s="273" t="s">
        <v>1008</v>
      </c>
      <c r="I137" s="273" t="s">
        <v>957</v>
      </c>
      <c r="J137" s="273">
        <v>255</v>
      </c>
      <c r="K137" s="317"/>
    </row>
    <row r="138" s="1" customFormat="1" ht="15" customHeight="1">
      <c r="B138" s="315"/>
      <c r="C138" s="273" t="s">
        <v>985</v>
      </c>
      <c r="D138" s="273"/>
      <c r="E138" s="273"/>
      <c r="F138" s="295" t="s">
        <v>955</v>
      </c>
      <c r="G138" s="273"/>
      <c r="H138" s="273" t="s">
        <v>1009</v>
      </c>
      <c r="I138" s="273" t="s">
        <v>987</v>
      </c>
      <c r="J138" s="273"/>
      <c r="K138" s="317"/>
    </row>
    <row r="139" s="1" customFormat="1" ht="15" customHeight="1">
      <c r="B139" s="315"/>
      <c r="C139" s="273" t="s">
        <v>988</v>
      </c>
      <c r="D139" s="273"/>
      <c r="E139" s="273"/>
      <c r="F139" s="295" t="s">
        <v>955</v>
      </c>
      <c r="G139" s="273"/>
      <c r="H139" s="273" t="s">
        <v>1010</v>
      </c>
      <c r="I139" s="273" t="s">
        <v>990</v>
      </c>
      <c r="J139" s="273"/>
      <c r="K139" s="317"/>
    </row>
    <row r="140" s="1" customFormat="1" ht="15" customHeight="1">
      <c r="B140" s="315"/>
      <c r="C140" s="273" t="s">
        <v>991</v>
      </c>
      <c r="D140" s="273"/>
      <c r="E140" s="273"/>
      <c r="F140" s="295" t="s">
        <v>955</v>
      </c>
      <c r="G140" s="273"/>
      <c r="H140" s="273" t="s">
        <v>991</v>
      </c>
      <c r="I140" s="273" t="s">
        <v>990</v>
      </c>
      <c r="J140" s="273"/>
      <c r="K140" s="317"/>
    </row>
    <row r="141" s="1" customFormat="1" ht="15" customHeight="1">
      <c r="B141" s="315"/>
      <c r="C141" s="273" t="s">
        <v>35</v>
      </c>
      <c r="D141" s="273"/>
      <c r="E141" s="273"/>
      <c r="F141" s="295" t="s">
        <v>955</v>
      </c>
      <c r="G141" s="273"/>
      <c r="H141" s="273" t="s">
        <v>1011</v>
      </c>
      <c r="I141" s="273" t="s">
        <v>990</v>
      </c>
      <c r="J141" s="273"/>
      <c r="K141" s="317"/>
    </row>
    <row r="142" s="1" customFormat="1" ht="15" customHeight="1">
      <c r="B142" s="315"/>
      <c r="C142" s="273" t="s">
        <v>1012</v>
      </c>
      <c r="D142" s="273"/>
      <c r="E142" s="273"/>
      <c r="F142" s="295" t="s">
        <v>955</v>
      </c>
      <c r="G142" s="273"/>
      <c r="H142" s="273" t="s">
        <v>1013</v>
      </c>
      <c r="I142" s="273" t="s">
        <v>990</v>
      </c>
      <c r="J142" s="273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270"/>
      <c r="C144" s="270"/>
      <c r="D144" s="270"/>
      <c r="E144" s="270"/>
      <c r="F144" s="307"/>
      <c r="G144" s="270"/>
      <c r="H144" s="270"/>
      <c r="I144" s="270"/>
      <c r="J144" s="270"/>
      <c r="K144" s="270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1014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949</v>
      </c>
      <c r="D148" s="288"/>
      <c r="E148" s="288"/>
      <c r="F148" s="288" t="s">
        <v>950</v>
      </c>
      <c r="G148" s="289"/>
      <c r="H148" s="288" t="s">
        <v>51</v>
      </c>
      <c r="I148" s="288" t="s">
        <v>54</v>
      </c>
      <c r="J148" s="288" t="s">
        <v>951</v>
      </c>
      <c r="K148" s="287"/>
    </row>
    <row r="149" s="1" customFormat="1" ht="17.25" customHeight="1">
      <c r="B149" s="285"/>
      <c r="C149" s="290" t="s">
        <v>952</v>
      </c>
      <c r="D149" s="290"/>
      <c r="E149" s="290"/>
      <c r="F149" s="291" t="s">
        <v>953</v>
      </c>
      <c r="G149" s="292"/>
      <c r="H149" s="290"/>
      <c r="I149" s="290"/>
      <c r="J149" s="290" t="s">
        <v>954</v>
      </c>
      <c r="K149" s="287"/>
    </row>
    <row r="150" s="1" customFormat="1" ht="5.25" customHeight="1">
      <c r="B150" s="296"/>
      <c r="C150" s="293"/>
      <c r="D150" s="293"/>
      <c r="E150" s="293"/>
      <c r="F150" s="293"/>
      <c r="G150" s="294"/>
      <c r="H150" s="293"/>
      <c r="I150" s="293"/>
      <c r="J150" s="293"/>
      <c r="K150" s="317"/>
    </row>
    <row r="151" s="1" customFormat="1" ht="15" customHeight="1">
      <c r="B151" s="296"/>
      <c r="C151" s="321" t="s">
        <v>958</v>
      </c>
      <c r="D151" s="273"/>
      <c r="E151" s="273"/>
      <c r="F151" s="322" t="s">
        <v>955</v>
      </c>
      <c r="G151" s="273"/>
      <c r="H151" s="321" t="s">
        <v>995</v>
      </c>
      <c r="I151" s="321" t="s">
        <v>957</v>
      </c>
      <c r="J151" s="321">
        <v>120</v>
      </c>
      <c r="K151" s="317"/>
    </row>
    <row r="152" s="1" customFormat="1" ht="15" customHeight="1">
      <c r="B152" s="296"/>
      <c r="C152" s="321" t="s">
        <v>1004</v>
      </c>
      <c r="D152" s="273"/>
      <c r="E152" s="273"/>
      <c r="F152" s="322" t="s">
        <v>955</v>
      </c>
      <c r="G152" s="273"/>
      <c r="H152" s="321" t="s">
        <v>1015</v>
      </c>
      <c r="I152" s="321" t="s">
        <v>957</v>
      </c>
      <c r="J152" s="321" t="s">
        <v>1006</v>
      </c>
      <c r="K152" s="317"/>
    </row>
    <row r="153" s="1" customFormat="1" ht="15" customHeight="1">
      <c r="B153" s="296"/>
      <c r="C153" s="321" t="s">
        <v>903</v>
      </c>
      <c r="D153" s="273"/>
      <c r="E153" s="273"/>
      <c r="F153" s="322" t="s">
        <v>955</v>
      </c>
      <c r="G153" s="273"/>
      <c r="H153" s="321" t="s">
        <v>1016</v>
      </c>
      <c r="I153" s="321" t="s">
        <v>957</v>
      </c>
      <c r="J153" s="321" t="s">
        <v>1006</v>
      </c>
      <c r="K153" s="317"/>
    </row>
    <row r="154" s="1" customFormat="1" ht="15" customHeight="1">
      <c r="B154" s="296"/>
      <c r="C154" s="321" t="s">
        <v>960</v>
      </c>
      <c r="D154" s="273"/>
      <c r="E154" s="273"/>
      <c r="F154" s="322" t="s">
        <v>961</v>
      </c>
      <c r="G154" s="273"/>
      <c r="H154" s="321" t="s">
        <v>995</v>
      </c>
      <c r="I154" s="321" t="s">
        <v>957</v>
      </c>
      <c r="J154" s="321">
        <v>50</v>
      </c>
      <c r="K154" s="317"/>
    </row>
    <row r="155" s="1" customFormat="1" ht="15" customHeight="1">
      <c r="B155" s="296"/>
      <c r="C155" s="321" t="s">
        <v>963</v>
      </c>
      <c r="D155" s="273"/>
      <c r="E155" s="273"/>
      <c r="F155" s="322" t="s">
        <v>955</v>
      </c>
      <c r="G155" s="273"/>
      <c r="H155" s="321" t="s">
        <v>995</v>
      </c>
      <c r="I155" s="321" t="s">
        <v>965</v>
      </c>
      <c r="J155" s="321"/>
      <c r="K155" s="317"/>
    </row>
    <row r="156" s="1" customFormat="1" ht="15" customHeight="1">
      <c r="B156" s="296"/>
      <c r="C156" s="321" t="s">
        <v>974</v>
      </c>
      <c r="D156" s="273"/>
      <c r="E156" s="273"/>
      <c r="F156" s="322" t="s">
        <v>961</v>
      </c>
      <c r="G156" s="273"/>
      <c r="H156" s="321" t="s">
        <v>995</v>
      </c>
      <c r="I156" s="321" t="s">
        <v>957</v>
      </c>
      <c r="J156" s="321">
        <v>50</v>
      </c>
      <c r="K156" s="317"/>
    </row>
    <row r="157" s="1" customFormat="1" ht="15" customHeight="1">
      <c r="B157" s="296"/>
      <c r="C157" s="321" t="s">
        <v>982</v>
      </c>
      <c r="D157" s="273"/>
      <c r="E157" s="273"/>
      <c r="F157" s="322" t="s">
        <v>961</v>
      </c>
      <c r="G157" s="273"/>
      <c r="H157" s="321" t="s">
        <v>995</v>
      </c>
      <c r="I157" s="321" t="s">
        <v>957</v>
      </c>
      <c r="J157" s="321">
        <v>50</v>
      </c>
      <c r="K157" s="317"/>
    </row>
    <row r="158" s="1" customFormat="1" ht="15" customHeight="1">
      <c r="B158" s="296"/>
      <c r="C158" s="321" t="s">
        <v>980</v>
      </c>
      <c r="D158" s="273"/>
      <c r="E158" s="273"/>
      <c r="F158" s="322" t="s">
        <v>961</v>
      </c>
      <c r="G158" s="273"/>
      <c r="H158" s="321" t="s">
        <v>995</v>
      </c>
      <c r="I158" s="321" t="s">
        <v>957</v>
      </c>
      <c r="J158" s="321">
        <v>50</v>
      </c>
      <c r="K158" s="317"/>
    </row>
    <row r="159" s="1" customFormat="1" ht="15" customHeight="1">
      <c r="B159" s="296"/>
      <c r="C159" s="321" t="s">
        <v>87</v>
      </c>
      <c r="D159" s="273"/>
      <c r="E159" s="273"/>
      <c r="F159" s="322" t="s">
        <v>955</v>
      </c>
      <c r="G159" s="273"/>
      <c r="H159" s="321" t="s">
        <v>1017</v>
      </c>
      <c r="I159" s="321" t="s">
        <v>957</v>
      </c>
      <c r="J159" s="321" t="s">
        <v>1018</v>
      </c>
      <c r="K159" s="317"/>
    </row>
    <row r="160" s="1" customFormat="1" ht="15" customHeight="1">
      <c r="B160" s="296"/>
      <c r="C160" s="321" t="s">
        <v>1019</v>
      </c>
      <c r="D160" s="273"/>
      <c r="E160" s="273"/>
      <c r="F160" s="322" t="s">
        <v>955</v>
      </c>
      <c r="G160" s="273"/>
      <c r="H160" s="321" t="s">
        <v>1020</v>
      </c>
      <c r="I160" s="321" t="s">
        <v>990</v>
      </c>
      <c r="J160" s="321"/>
      <c r="K160" s="317"/>
    </row>
    <row r="161" s="1" customFormat="1" ht="15" customHeight="1">
      <c r="B161" s="323"/>
      <c r="C161" s="305"/>
      <c r="D161" s="305"/>
      <c r="E161" s="305"/>
      <c r="F161" s="305"/>
      <c r="G161" s="305"/>
      <c r="H161" s="305"/>
      <c r="I161" s="305"/>
      <c r="J161" s="305"/>
      <c r="K161" s="324"/>
    </row>
    <row r="162" s="1" customFormat="1" ht="18.75" customHeight="1">
      <c r="B162" s="270"/>
      <c r="C162" s="273"/>
      <c r="D162" s="273"/>
      <c r="E162" s="273"/>
      <c r="F162" s="295"/>
      <c r="G162" s="273"/>
      <c r="H162" s="273"/>
      <c r="I162" s="273"/>
      <c r="J162" s="273"/>
      <c r="K162" s="270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1021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949</v>
      </c>
      <c r="D166" s="288"/>
      <c r="E166" s="288"/>
      <c r="F166" s="288" t="s">
        <v>950</v>
      </c>
      <c r="G166" s="325"/>
      <c r="H166" s="326" t="s">
        <v>51</v>
      </c>
      <c r="I166" s="326" t="s">
        <v>54</v>
      </c>
      <c r="J166" s="288" t="s">
        <v>951</v>
      </c>
      <c r="K166" s="265"/>
    </row>
    <row r="167" s="1" customFormat="1" ht="17.25" customHeight="1">
      <c r="B167" s="266"/>
      <c r="C167" s="290" t="s">
        <v>952</v>
      </c>
      <c r="D167" s="290"/>
      <c r="E167" s="290"/>
      <c r="F167" s="291" t="s">
        <v>953</v>
      </c>
      <c r="G167" s="327"/>
      <c r="H167" s="328"/>
      <c r="I167" s="328"/>
      <c r="J167" s="290" t="s">
        <v>954</v>
      </c>
      <c r="K167" s="268"/>
    </row>
    <row r="168" s="1" customFormat="1" ht="5.25" customHeight="1">
      <c r="B168" s="296"/>
      <c r="C168" s="293"/>
      <c r="D168" s="293"/>
      <c r="E168" s="293"/>
      <c r="F168" s="293"/>
      <c r="G168" s="294"/>
      <c r="H168" s="293"/>
      <c r="I168" s="293"/>
      <c r="J168" s="293"/>
      <c r="K168" s="317"/>
    </row>
    <row r="169" s="1" customFormat="1" ht="15" customHeight="1">
      <c r="B169" s="296"/>
      <c r="C169" s="273" t="s">
        <v>958</v>
      </c>
      <c r="D169" s="273"/>
      <c r="E169" s="273"/>
      <c r="F169" s="295" t="s">
        <v>955</v>
      </c>
      <c r="G169" s="273"/>
      <c r="H169" s="273" t="s">
        <v>995</v>
      </c>
      <c r="I169" s="273" t="s">
        <v>957</v>
      </c>
      <c r="J169" s="273">
        <v>120</v>
      </c>
      <c r="K169" s="317"/>
    </row>
    <row r="170" s="1" customFormat="1" ht="15" customHeight="1">
      <c r="B170" s="296"/>
      <c r="C170" s="273" t="s">
        <v>1004</v>
      </c>
      <c r="D170" s="273"/>
      <c r="E170" s="273"/>
      <c r="F170" s="295" t="s">
        <v>955</v>
      </c>
      <c r="G170" s="273"/>
      <c r="H170" s="273" t="s">
        <v>1005</v>
      </c>
      <c r="I170" s="273" t="s">
        <v>957</v>
      </c>
      <c r="J170" s="273" t="s">
        <v>1006</v>
      </c>
      <c r="K170" s="317"/>
    </row>
    <row r="171" s="1" customFormat="1" ht="15" customHeight="1">
      <c r="B171" s="296"/>
      <c r="C171" s="273" t="s">
        <v>903</v>
      </c>
      <c r="D171" s="273"/>
      <c r="E171" s="273"/>
      <c r="F171" s="295" t="s">
        <v>955</v>
      </c>
      <c r="G171" s="273"/>
      <c r="H171" s="273" t="s">
        <v>1022</v>
      </c>
      <c r="I171" s="273" t="s">
        <v>957</v>
      </c>
      <c r="J171" s="273" t="s">
        <v>1006</v>
      </c>
      <c r="K171" s="317"/>
    </row>
    <row r="172" s="1" customFormat="1" ht="15" customHeight="1">
      <c r="B172" s="296"/>
      <c r="C172" s="273" t="s">
        <v>960</v>
      </c>
      <c r="D172" s="273"/>
      <c r="E172" s="273"/>
      <c r="F172" s="295" t="s">
        <v>961</v>
      </c>
      <c r="G172" s="273"/>
      <c r="H172" s="273" t="s">
        <v>1022</v>
      </c>
      <c r="I172" s="273" t="s">
        <v>957</v>
      </c>
      <c r="J172" s="273">
        <v>50</v>
      </c>
      <c r="K172" s="317"/>
    </row>
    <row r="173" s="1" customFormat="1" ht="15" customHeight="1">
      <c r="B173" s="296"/>
      <c r="C173" s="273" t="s">
        <v>963</v>
      </c>
      <c r="D173" s="273"/>
      <c r="E173" s="273"/>
      <c r="F173" s="295" t="s">
        <v>955</v>
      </c>
      <c r="G173" s="273"/>
      <c r="H173" s="273" t="s">
        <v>1022</v>
      </c>
      <c r="I173" s="273" t="s">
        <v>965</v>
      </c>
      <c r="J173" s="273"/>
      <c r="K173" s="317"/>
    </row>
    <row r="174" s="1" customFormat="1" ht="15" customHeight="1">
      <c r="B174" s="296"/>
      <c r="C174" s="273" t="s">
        <v>974</v>
      </c>
      <c r="D174" s="273"/>
      <c r="E174" s="273"/>
      <c r="F174" s="295" t="s">
        <v>961</v>
      </c>
      <c r="G174" s="273"/>
      <c r="H174" s="273" t="s">
        <v>1022</v>
      </c>
      <c r="I174" s="273" t="s">
        <v>957</v>
      </c>
      <c r="J174" s="273">
        <v>50</v>
      </c>
      <c r="K174" s="317"/>
    </row>
    <row r="175" s="1" customFormat="1" ht="15" customHeight="1">
      <c r="B175" s="296"/>
      <c r="C175" s="273" t="s">
        <v>982</v>
      </c>
      <c r="D175" s="273"/>
      <c r="E175" s="273"/>
      <c r="F175" s="295" t="s">
        <v>961</v>
      </c>
      <c r="G175" s="273"/>
      <c r="H175" s="273" t="s">
        <v>1022</v>
      </c>
      <c r="I175" s="273" t="s">
        <v>957</v>
      </c>
      <c r="J175" s="273">
        <v>50</v>
      </c>
      <c r="K175" s="317"/>
    </row>
    <row r="176" s="1" customFormat="1" ht="15" customHeight="1">
      <c r="B176" s="296"/>
      <c r="C176" s="273" t="s">
        <v>980</v>
      </c>
      <c r="D176" s="273"/>
      <c r="E176" s="273"/>
      <c r="F176" s="295" t="s">
        <v>961</v>
      </c>
      <c r="G176" s="273"/>
      <c r="H176" s="273" t="s">
        <v>1022</v>
      </c>
      <c r="I176" s="273" t="s">
        <v>957</v>
      </c>
      <c r="J176" s="273">
        <v>50</v>
      </c>
      <c r="K176" s="317"/>
    </row>
    <row r="177" s="1" customFormat="1" ht="15" customHeight="1">
      <c r="B177" s="296"/>
      <c r="C177" s="273" t="s">
        <v>98</v>
      </c>
      <c r="D177" s="273"/>
      <c r="E177" s="273"/>
      <c r="F177" s="295" t="s">
        <v>955</v>
      </c>
      <c r="G177" s="273"/>
      <c r="H177" s="273" t="s">
        <v>1023</v>
      </c>
      <c r="I177" s="273" t="s">
        <v>1024</v>
      </c>
      <c r="J177" s="273"/>
      <c r="K177" s="317"/>
    </row>
    <row r="178" s="1" customFormat="1" ht="15" customHeight="1">
      <c r="B178" s="296"/>
      <c r="C178" s="273" t="s">
        <v>54</v>
      </c>
      <c r="D178" s="273"/>
      <c r="E178" s="273"/>
      <c r="F178" s="295" t="s">
        <v>955</v>
      </c>
      <c r="G178" s="273"/>
      <c r="H178" s="273" t="s">
        <v>1025</v>
      </c>
      <c r="I178" s="273" t="s">
        <v>1026</v>
      </c>
      <c r="J178" s="273">
        <v>1</v>
      </c>
      <c r="K178" s="317"/>
    </row>
    <row r="179" s="1" customFormat="1" ht="15" customHeight="1">
      <c r="B179" s="296"/>
      <c r="C179" s="273" t="s">
        <v>50</v>
      </c>
      <c r="D179" s="273"/>
      <c r="E179" s="273"/>
      <c r="F179" s="295" t="s">
        <v>955</v>
      </c>
      <c r="G179" s="273"/>
      <c r="H179" s="273" t="s">
        <v>1027</v>
      </c>
      <c r="I179" s="273" t="s">
        <v>957</v>
      </c>
      <c r="J179" s="273">
        <v>20</v>
      </c>
      <c r="K179" s="317"/>
    </row>
    <row r="180" s="1" customFormat="1" ht="15" customHeight="1">
      <c r="B180" s="296"/>
      <c r="C180" s="273" t="s">
        <v>51</v>
      </c>
      <c r="D180" s="273"/>
      <c r="E180" s="273"/>
      <c r="F180" s="295" t="s">
        <v>955</v>
      </c>
      <c r="G180" s="273"/>
      <c r="H180" s="273" t="s">
        <v>1028</v>
      </c>
      <c r="I180" s="273" t="s">
        <v>957</v>
      </c>
      <c r="J180" s="273">
        <v>255</v>
      </c>
      <c r="K180" s="317"/>
    </row>
    <row r="181" s="1" customFormat="1" ht="15" customHeight="1">
      <c r="B181" s="296"/>
      <c r="C181" s="273" t="s">
        <v>99</v>
      </c>
      <c r="D181" s="273"/>
      <c r="E181" s="273"/>
      <c r="F181" s="295" t="s">
        <v>955</v>
      </c>
      <c r="G181" s="273"/>
      <c r="H181" s="273" t="s">
        <v>919</v>
      </c>
      <c r="I181" s="273" t="s">
        <v>957</v>
      </c>
      <c r="J181" s="273">
        <v>10</v>
      </c>
      <c r="K181" s="317"/>
    </row>
    <row r="182" s="1" customFormat="1" ht="15" customHeight="1">
      <c r="B182" s="296"/>
      <c r="C182" s="273" t="s">
        <v>100</v>
      </c>
      <c r="D182" s="273"/>
      <c r="E182" s="273"/>
      <c r="F182" s="295" t="s">
        <v>955</v>
      </c>
      <c r="G182" s="273"/>
      <c r="H182" s="273" t="s">
        <v>1029</v>
      </c>
      <c r="I182" s="273" t="s">
        <v>990</v>
      </c>
      <c r="J182" s="273"/>
      <c r="K182" s="317"/>
    </row>
    <row r="183" s="1" customFormat="1" ht="15" customHeight="1">
      <c r="B183" s="296"/>
      <c r="C183" s="273" t="s">
        <v>1030</v>
      </c>
      <c r="D183" s="273"/>
      <c r="E183" s="273"/>
      <c r="F183" s="295" t="s">
        <v>955</v>
      </c>
      <c r="G183" s="273"/>
      <c r="H183" s="273" t="s">
        <v>1031</v>
      </c>
      <c r="I183" s="273" t="s">
        <v>990</v>
      </c>
      <c r="J183" s="273"/>
      <c r="K183" s="317"/>
    </row>
    <row r="184" s="1" customFormat="1" ht="15" customHeight="1">
      <c r="B184" s="296"/>
      <c r="C184" s="273" t="s">
        <v>1019</v>
      </c>
      <c r="D184" s="273"/>
      <c r="E184" s="273"/>
      <c r="F184" s="295" t="s">
        <v>955</v>
      </c>
      <c r="G184" s="273"/>
      <c r="H184" s="273" t="s">
        <v>1032</v>
      </c>
      <c r="I184" s="273" t="s">
        <v>990</v>
      </c>
      <c r="J184" s="273"/>
      <c r="K184" s="317"/>
    </row>
    <row r="185" s="1" customFormat="1" ht="15" customHeight="1">
      <c r="B185" s="296"/>
      <c r="C185" s="273" t="s">
        <v>102</v>
      </c>
      <c r="D185" s="273"/>
      <c r="E185" s="273"/>
      <c r="F185" s="295" t="s">
        <v>961</v>
      </c>
      <c r="G185" s="273"/>
      <c r="H185" s="273" t="s">
        <v>1033</v>
      </c>
      <c r="I185" s="273" t="s">
        <v>957</v>
      </c>
      <c r="J185" s="273">
        <v>50</v>
      </c>
      <c r="K185" s="317"/>
    </row>
    <row r="186" s="1" customFormat="1" ht="15" customHeight="1">
      <c r="B186" s="296"/>
      <c r="C186" s="273" t="s">
        <v>1034</v>
      </c>
      <c r="D186" s="273"/>
      <c r="E186" s="273"/>
      <c r="F186" s="295" t="s">
        <v>961</v>
      </c>
      <c r="G186" s="273"/>
      <c r="H186" s="273" t="s">
        <v>1035</v>
      </c>
      <c r="I186" s="273" t="s">
        <v>1036</v>
      </c>
      <c r="J186" s="273"/>
      <c r="K186" s="317"/>
    </row>
    <row r="187" s="1" customFormat="1" ht="15" customHeight="1">
      <c r="B187" s="296"/>
      <c r="C187" s="273" t="s">
        <v>1037</v>
      </c>
      <c r="D187" s="273"/>
      <c r="E187" s="273"/>
      <c r="F187" s="295" t="s">
        <v>961</v>
      </c>
      <c r="G187" s="273"/>
      <c r="H187" s="273" t="s">
        <v>1038</v>
      </c>
      <c r="I187" s="273" t="s">
        <v>1036</v>
      </c>
      <c r="J187" s="273"/>
      <c r="K187" s="317"/>
    </row>
    <row r="188" s="1" customFormat="1" ht="15" customHeight="1">
      <c r="B188" s="296"/>
      <c r="C188" s="273" t="s">
        <v>1039</v>
      </c>
      <c r="D188" s="273"/>
      <c r="E188" s="273"/>
      <c r="F188" s="295" t="s">
        <v>961</v>
      </c>
      <c r="G188" s="273"/>
      <c r="H188" s="273" t="s">
        <v>1040</v>
      </c>
      <c r="I188" s="273" t="s">
        <v>1036</v>
      </c>
      <c r="J188" s="273"/>
      <c r="K188" s="317"/>
    </row>
    <row r="189" s="1" customFormat="1" ht="15" customHeight="1">
      <c r="B189" s="296"/>
      <c r="C189" s="329" t="s">
        <v>1041</v>
      </c>
      <c r="D189" s="273"/>
      <c r="E189" s="273"/>
      <c r="F189" s="295" t="s">
        <v>961</v>
      </c>
      <c r="G189" s="273"/>
      <c r="H189" s="273" t="s">
        <v>1042</v>
      </c>
      <c r="I189" s="273" t="s">
        <v>1043</v>
      </c>
      <c r="J189" s="330" t="s">
        <v>1044</v>
      </c>
      <c r="K189" s="317"/>
    </row>
    <row r="190" s="1" customFormat="1" ht="15" customHeight="1">
      <c r="B190" s="296"/>
      <c r="C190" s="280" t="s">
        <v>39</v>
      </c>
      <c r="D190" s="273"/>
      <c r="E190" s="273"/>
      <c r="F190" s="295" t="s">
        <v>955</v>
      </c>
      <c r="G190" s="273"/>
      <c r="H190" s="270" t="s">
        <v>1045</v>
      </c>
      <c r="I190" s="273" t="s">
        <v>1046</v>
      </c>
      <c r="J190" s="273"/>
      <c r="K190" s="317"/>
    </row>
    <row r="191" s="1" customFormat="1" ht="15" customHeight="1">
      <c r="B191" s="296"/>
      <c r="C191" s="280" t="s">
        <v>1047</v>
      </c>
      <c r="D191" s="273"/>
      <c r="E191" s="273"/>
      <c r="F191" s="295" t="s">
        <v>955</v>
      </c>
      <c r="G191" s="273"/>
      <c r="H191" s="273" t="s">
        <v>1048</v>
      </c>
      <c r="I191" s="273" t="s">
        <v>990</v>
      </c>
      <c r="J191" s="273"/>
      <c r="K191" s="317"/>
    </row>
    <row r="192" s="1" customFormat="1" ht="15" customHeight="1">
      <c r="B192" s="296"/>
      <c r="C192" s="280" t="s">
        <v>1049</v>
      </c>
      <c r="D192" s="273"/>
      <c r="E192" s="273"/>
      <c r="F192" s="295" t="s">
        <v>955</v>
      </c>
      <c r="G192" s="273"/>
      <c r="H192" s="273" t="s">
        <v>1050</v>
      </c>
      <c r="I192" s="273" t="s">
        <v>990</v>
      </c>
      <c r="J192" s="273"/>
      <c r="K192" s="317"/>
    </row>
    <row r="193" s="1" customFormat="1" ht="15" customHeight="1">
      <c r="B193" s="296"/>
      <c r="C193" s="280" t="s">
        <v>1051</v>
      </c>
      <c r="D193" s="273"/>
      <c r="E193" s="273"/>
      <c r="F193" s="295" t="s">
        <v>961</v>
      </c>
      <c r="G193" s="273"/>
      <c r="H193" s="273" t="s">
        <v>1052</v>
      </c>
      <c r="I193" s="273" t="s">
        <v>990</v>
      </c>
      <c r="J193" s="273"/>
      <c r="K193" s="317"/>
    </row>
    <row r="194" s="1" customFormat="1" ht="15" customHeight="1">
      <c r="B194" s="323"/>
      <c r="C194" s="331"/>
      <c r="D194" s="305"/>
      <c r="E194" s="305"/>
      <c r="F194" s="305"/>
      <c r="G194" s="305"/>
      <c r="H194" s="305"/>
      <c r="I194" s="305"/>
      <c r="J194" s="305"/>
      <c r="K194" s="324"/>
    </row>
    <row r="195" s="1" customFormat="1" ht="18.75" customHeight="1">
      <c r="B195" s="270"/>
      <c r="C195" s="273"/>
      <c r="D195" s="273"/>
      <c r="E195" s="273"/>
      <c r="F195" s="295"/>
      <c r="G195" s="273"/>
      <c r="H195" s="273"/>
      <c r="I195" s="273"/>
      <c r="J195" s="273"/>
      <c r="K195" s="270"/>
    </row>
    <row r="196" s="1" customFormat="1" ht="18.75" customHeight="1">
      <c r="B196" s="270"/>
      <c r="C196" s="273"/>
      <c r="D196" s="273"/>
      <c r="E196" s="273"/>
      <c r="F196" s="295"/>
      <c r="G196" s="273"/>
      <c r="H196" s="273"/>
      <c r="I196" s="273"/>
      <c r="J196" s="273"/>
      <c r="K196" s="270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1053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2" t="s">
        <v>1054</v>
      </c>
      <c r="D200" s="332"/>
      <c r="E200" s="332"/>
      <c r="F200" s="332" t="s">
        <v>1055</v>
      </c>
      <c r="G200" s="333"/>
      <c r="H200" s="332" t="s">
        <v>1056</v>
      </c>
      <c r="I200" s="332"/>
      <c r="J200" s="332"/>
      <c r="K200" s="265"/>
    </row>
    <row r="201" s="1" customFormat="1" ht="5.25" customHeight="1">
      <c r="B201" s="296"/>
      <c r="C201" s="293"/>
      <c r="D201" s="293"/>
      <c r="E201" s="293"/>
      <c r="F201" s="293"/>
      <c r="G201" s="273"/>
      <c r="H201" s="293"/>
      <c r="I201" s="293"/>
      <c r="J201" s="293"/>
      <c r="K201" s="317"/>
    </row>
    <row r="202" s="1" customFormat="1" ht="15" customHeight="1">
      <c r="B202" s="296"/>
      <c r="C202" s="273" t="s">
        <v>1046</v>
      </c>
      <c r="D202" s="273"/>
      <c r="E202" s="273"/>
      <c r="F202" s="295" t="s">
        <v>40</v>
      </c>
      <c r="G202" s="273"/>
      <c r="H202" s="273" t="s">
        <v>1057</v>
      </c>
      <c r="I202" s="273"/>
      <c r="J202" s="273"/>
      <c r="K202" s="317"/>
    </row>
    <row r="203" s="1" customFormat="1" ht="15" customHeight="1">
      <c r="B203" s="296"/>
      <c r="C203" s="302"/>
      <c r="D203" s="273"/>
      <c r="E203" s="273"/>
      <c r="F203" s="295" t="s">
        <v>41</v>
      </c>
      <c r="G203" s="273"/>
      <c r="H203" s="273" t="s">
        <v>1058</v>
      </c>
      <c r="I203" s="273"/>
      <c r="J203" s="273"/>
      <c r="K203" s="317"/>
    </row>
    <row r="204" s="1" customFormat="1" ht="15" customHeight="1">
      <c r="B204" s="296"/>
      <c r="C204" s="302"/>
      <c r="D204" s="273"/>
      <c r="E204" s="273"/>
      <c r="F204" s="295" t="s">
        <v>44</v>
      </c>
      <c r="G204" s="273"/>
      <c r="H204" s="273" t="s">
        <v>1059</v>
      </c>
      <c r="I204" s="273"/>
      <c r="J204" s="273"/>
      <c r="K204" s="317"/>
    </row>
    <row r="205" s="1" customFormat="1" ht="15" customHeight="1">
      <c r="B205" s="296"/>
      <c r="C205" s="273"/>
      <c r="D205" s="273"/>
      <c r="E205" s="273"/>
      <c r="F205" s="295" t="s">
        <v>42</v>
      </c>
      <c r="G205" s="273"/>
      <c r="H205" s="273" t="s">
        <v>1060</v>
      </c>
      <c r="I205" s="273"/>
      <c r="J205" s="273"/>
      <c r="K205" s="317"/>
    </row>
    <row r="206" s="1" customFormat="1" ht="15" customHeight="1">
      <c r="B206" s="296"/>
      <c r="C206" s="273"/>
      <c r="D206" s="273"/>
      <c r="E206" s="273"/>
      <c r="F206" s="295" t="s">
        <v>43</v>
      </c>
      <c r="G206" s="273"/>
      <c r="H206" s="273" t="s">
        <v>1061</v>
      </c>
      <c r="I206" s="273"/>
      <c r="J206" s="273"/>
      <c r="K206" s="317"/>
    </row>
    <row r="207" s="1" customFormat="1" ht="15" customHeight="1">
      <c r="B207" s="296"/>
      <c r="C207" s="273"/>
      <c r="D207" s="273"/>
      <c r="E207" s="273"/>
      <c r="F207" s="295"/>
      <c r="G207" s="273"/>
      <c r="H207" s="273"/>
      <c r="I207" s="273"/>
      <c r="J207" s="273"/>
      <c r="K207" s="317"/>
    </row>
    <row r="208" s="1" customFormat="1" ht="15" customHeight="1">
      <c r="B208" s="296"/>
      <c r="C208" s="273" t="s">
        <v>1002</v>
      </c>
      <c r="D208" s="273"/>
      <c r="E208" s="273"/>
      <c r="F208" s="295" t="s">
        <v>76</v>
      </c>
      <c r="G208" s="273"/>
      <c r="H208" s="273" t="s">
        <v>1062</v>
      </c>
      <c r="I208" s="273"/>
      <c r="J208" s="273"/>
      <c r="K208" s="317"/>
    </row>
    <row r="209" s="1" customFormat="1" ht="15" customHeight="1">
      <c r="B209" s="296"/>
      <c r="C209" s="302"/>
      <c r="D209" s="273"/>
      <c r="E209" s="273"/>
      <c r="F209" s="295" t="s">
        <v>897</v>
      </c>
      <c r="G209" s="273"/>
      <c r="H209" s="273" t="s">
        <v>898</v>
      </c>
      <c r="I209" s="273"/>
      <c r="J209" s="273"/>
      <c r="K209" s="317"/>
    </row>
    <row r="210" s="1" customFormat="1" ht="15" customHeight="1">
      <c r="B210" s="296"/>
      <c r="C210" s="273"/>
      <c r="D210" s="273"/>
      <c r="E210" s="273"/>
      <c r="F210" s="295" t="s">
        <v>895</v>
      </c>
      <c r="G210" s="273"/>
      <c r="H210" s="273" t="s">
        <v>1063</v>
      </c>
      <c r="I210" s="273"/>
      <c r="J210" s="273"/>
      <c r="K210" s="317"/>
    </row>
    <row r="211" s="1" customFormat="1" ht="15" customHeight="1">
      <c r="B211" s="334"/>
      <c r="C211" s="302"/>
      <c r="D211" s="302"/>
      <c r="E211" s="302"/>
      <c r="F211" s="295" t="s">
        <v>899</v>
      </c>
      <c r="G211" s="280"/>
      <c r="H211" s="321" t="s">
        <v>900</v>
      </c>
      <c r="I211" s="321"/>
      <c r="J211" s="321"/>
      <c r="K211" s="335"/>
    </row>
    <row r="212" s="1" customFormat="1" ht="15" customHeight="1">
      <c r="B212" s="334"/>
      <c r="C212" s="302"/>
      <c r="D212" s="302"/>
      <c r="E212" s="302"/>
      <c r="F212" s="295" t="s">
        <v>901</v>
      </c>
      <c r="G212" s="280"/>
      <c r="H212" s="321" t="s">
        <v>1064</v>
      </c>
      <c r="I212" s="321"/>
      <c r="J212" s="321"/>
      <c r="K212" s="335"/>
    </row>
    <row r="213" s="1" customFormat="1" ht="15" customHeight="1">
      <c r="B213" s="334"/>
      <c r="C213" s="302"/>
      <c r="D213" s="302"/>
      <c r="E213" s="302"/>
      <c r="F213" s="336"/>
      <c r="G213" s="280"/>
      <c r="H213" s="337"/>
      <c r="I213" s="337"/>
      <c r="J213" s="337"/>
      <c r="K213" s="335"/>
    </row>
    <row r="214" s="1" customFormat="1" ht="15" customHeight="1">
      <c r="B214" s="334"/>
      <c r="C214" s="273" t="s">
        <v>1026</v>
      </c>
      <c r="D214" s="302"/>
      <c r="E214" s="302"/>
      <c r="F214" s="295">
        <v>1</v>
      </c>
      <c r="G214" s="280"/>
      <c r="H214" s="321" t="s">
        <v>1065</v>
      </c>
      <c r="I214" s="321"/>
      <c r="J214" s="321"/>
      <c r="K214" s="335"/>
    </row>
    <row r="215" s="1" customFormat="1" ht="15" customHeight="1">
      <c r="B215" s="334"/>
      <c r="C215" s="302"/>
      <c r="D215" s="302"/>
      <c r="E215" s="302"/>
      <c r="F215" s="295">
        <v>2</v>
      </c>
      <c r="G215" s="280"/>
      <c r="H215" s="321" t="s">
        <v>1066</v>
      </c>
      <c r="I215" s="321"/>
      <c r="J215" s="321"/>
      <c r="K215" s="335"/>
    </row>
    <row r="216" s="1" customFormat="1" ht="15" customHeight="1">
      <c r="B216" s="334"/>
      <c r="C216" s="302"/>
      <c r="D216" s="302"/>
      <c r="E216" s="302"/>
      <c r="F216" s="295">
        <v>3</v>
      </c>
      <c r="G216" s="280"/>
      <c r="H216" s="321" t="s">
        <v>1067</v>
      </c>
      <c r="I216" s="321"/>
      <c r="J216" s="321"/>
      <c r="K216" s="335"/>
    </row>
    <row r="217" s="1" customFormat="1" ht="15" customHeight="1">
      <c r="B217" s="334"/>
      <c r="C217" s="302"/>
      <c r="D217" s="302"/>
      <c r="E217" s="302"/>
      <c r="F217" s="295">
        <v>4</v>
      </c>
      <c r="G217" s="280"/>
      <c r="H217" s="321" t="s">
        <v>1068</v>
      </c>
      <c r="I217" s="321"/>
      <c r="J217" s="321"/>
      <c r="K217" s="335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HANA-NTB\Hana Bezstarosti</dc:creator>
  <cp:lastModifiedBy>HANA-NTB\Hana Bezstarosti</cp:lastModifiedBy>
  <dcterms:created xsi:type="dcterms:W3CDTF">2020-11-02T18:18:47Z</dcterms:created>
  <dcterms:modified xsi:type="dcterms:W3CDTF">2020-11-02T18:18:58Z</dcterms:modified>
</cp:coreProperties>
</file>